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 firstSheet="1" activeTab="1"/>
  </bookViews>
  <sheets>
    <sheet name="Funding grid by Source - core" sheetId="1" r:id="rId1"/>
    <sheet name="Funding grid by Source - all" sheetId="2" r:id="rId2"/>
    <sheet name="Funding grid by Programme - all" sheetId="3" r:id="rId3"/>
    <sheet name="Calendar" sheetId="5" r:id="rId4"/>
  </sheets>
  <calcPr calcId="145621"/>
</workbook>
</file>

<file path=xl/calcChain.xml><?xml version="1.0" encoding="utf-8"?>
<calcChain xmlns="http://schemas.openxmlformats.org/spreadsheetml/2006/main">
  <c r="N8" i="2" l="1"/>
  <c r="O8" i="2" s="1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M60" i="2"/>
  <c r="M61" i="2" s="1"/>
  <c r="L60" i="2"/>
  <c r="L61" i="2" s="1"/>
  <c r="K60" i="2"/>
  <c r="J60" i="2"/>
  <c r="J61" i="2" s="1"/>
  <c r="I60" i="2"/>
  <c r="I61" i="2" s="1"/>
  <c r="H60" i="2"/>
  <c r="H61" i="2" s="1"/>
  <c r="G60" i="2"/>
  <c r="G61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O18" i="2"/>
  <c r="N18" i="2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L10" i="1"/>
  <c r="M10" i="1" s="1"/>
  <c r="L11" i="1"/>
  <c r="M11" i="1" s="1"/>
  <c r="L12" i="1"/>
  <c r="M12" i="1" s="1"/>
  <c r="E13" i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/>
  <c r="L23" i="1"/>
  <c r="M23" i="1" s="1"/>
  <c r="L24" i="1"/>
  <c r="M24" i="1" s="1"/>
  <c r="L25" i="1"/>
  <c r="M25" i="1" s="1"/>
  <c r="L26" i="1"/>
  <c r="M26" i="1"/>
  <c r="L27" i="1"/>
  <c r="M27" i="1" s="1"/>
  <c r="L28" i="1"/>
  <c r="M28" i="1" s="1"/>
  <c r="L29" i="1"/>
  <c r="M29" i="1" s="1"/>
  <c r="L30" i="1"/>
  <c r="M30" i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/>
  <c r="L39" i="1"/>
  <c r="M39" i="1" s="1"/>
  <c r="L40" i="1"/>
  <c r="M40" i="1" s="1"/>
  <c r="E41" i="1"/>
  <c r="L43" i="1"/>
  <c r="M43" i="1"/>
  <c r="L44" i="1"/>
  <c r="M44" i="1" s="1"/>
  <c r="L45" i="1"/>
  <c r="M45" i="1" s="1"/>
  <c r="L46" i="1"/>
  <c r="M46" i="1" s="1"/>
  <c r="L47" i="1"/>
  <c r="M47" i="1"/>
  <c r="L48" i="1"/>
  <c r="M48" i="1" s="1"/>
  <c r="L49" i="1"/>
  <c r="M49" i="1"/>
  <c r="L50" i="1"/>
  <c r="M50" i="1" s="1"/>
  <c r="E51" i="1"/>
  <c r="E52" i="1" l="1"/>
  <c r="N60" i="2"/>
  <c r="O60" i="2" s="1"/>
  <c r="G49" i="3"/>
  <c r="G50" i="3" s="1"/>
  <c r="K61" i="2"/>
  <c r="N61" i="2" s="1"/>
  <c r="O61" i="2" s="1"/>
</calcChain>
</file>

<file path=xl/comments1.xml><?xml version="1.0" encoding="utf-8"?>
<comments xmlns="http://schemas.openxmlformats.org/spreadsheetml/2006/main">
  <authors>
    <author>Sara Calcada</author>
    <author>The Hossli's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Sara Calcada:</t>
        </r>
        <r>
          <rPr>
            <sz val="9"/>
            <color indexed="81"/>
            <rFont val="Tahoma"/>
            <family val="2"/>
          </rPr>
          <t xml:space="preserve">
Can breakdown by source of unrestricted too</t>
        </r>
      </text>
    </comment>
    <comment ref="B27" authorId="1">
      <text>
        <r>
          <rPr>
            <b/>
            <sz val="8"/>
            <color indexed="81"/>
            <rFont val="Tahoma"/>
            <family val="2"/>
          </rPr>
          <t>The Hossli's:</t>
        </r>
        <r>
          <rPr>
            <sz val="8"/>
            <color indexed="81"/>
            <rFont val="Tahoma"/>
            <family val="2"/>
          </rPr>
          <t xml:space="preserve">
cleanign Supplies, rent, utilities, insurance shouldn’t these be included in office supplies?</t>
        </r>
      </text>
    </comment>
    <comment ref="B50" authorId="1">
      <text>
        <r>
          <rPr>
            <sz val="8"/>
            <color indexed="81"/>
            <rFont val="Tahoma"/>
            <family val="2"/>
          </rPr>
          <t xml:space="preserve">
buil a reserve up to 3 mos opearting costs</t>
        </r>
      </text>
    </comment>
  </commentList>
</comments>
</file>

<file path=xl/comments2.xml><?xml version="1.0" encoding="utf-8"?>
<comments xmlns="http://schemas.openxmlformats.org/spreadsheetml/2006/main">
  <authors>
    <author>Sara Calcada</author>
  </authors>
  <commentList>
    <comment ref="M6" authorId="0">
      <text>
        <r>
          <rPr>
            <b/>
            <sz val="9"/>
            <color indexed="81"/>
            <rFont val="Tahoma"/>
            <family val="2"/>
          </rPr>
          <t>Sara Calcada:</t>
        </r>
        <r>
          <rPr>
            <sz val="9"/>
            <color indexed="81"/>
            <rFont val="Tahoma"/>
            <family val="2"/>
          </rPr>
          <t xml:space="preserve">
Can breakdown by source of unrestricted too e.g. T-shirts, memberships, field guides</t>
        </r>
      </text>
    </comment>
  </commentList>
</comments>
</file>

<file path=xl/sharedStrings.xml><?xml version="1.0" encoding="utf-8"?>
<sst xmlns="http://schemas.openxmlformats.org/spreadsheetml/2006/main" count="207" uniqueCount="118">
  <si>
    <t>Total Capital</t>
  </si>
  <si>
    <t>Operational Reserve</t>
  </si>
  <si>
    <t>Loss on Disposal of Assets</t>
  </si>
  <si>
    <t>Depreciation Expenses</t>
  </si>
  <si>
    <t>Field Equipment</t>
  </si>
  <si>
    <t>Fixtures and Furnitures</t>
  </si>
  <si>
    <t>Office Equipment</t>
  </si>
  <si>
    <t>Buildings</t>
  </si>
  <si>
    <t>Capital</t>
  </si>
  <si>
    <t>Total Core Activities</t>
  </si>
  <si>
    <t>Administration Fee /Transfer</t>
  </si>
  <si>
    <t>Vehicle/Motorcycle Maintenance</t>
  </si>
  <si>
    <t>Vehicle License &amp; Insurance</t>
  </si>
  <si>
    <t>Local (Domestic)</t>
  </si>
  <si>
    <t>International</t>
  </si>
  <si>
    <t xml:space="preserve">Fuel  </t>
  </si>
  <si>
    <t>Transporation</t>
  </si>
  <si>
    <t>Training &amp; Development: Volunteers</t>
  </si>
  <si>
    <t>Traning &amp; Development Staff</t>
  </si>
  <si>
    <t>Training &amp; Development: Board</t>
  </si>
  <si>
    <t>Stipends &amp; Allowances</t>
  </si>
  <si>
    <t>Staff Appreciation</t>
  </si>
  <si>
    <t>Office Supplies</t>
  </si>
  <si>
    <t>Office Space</t>
  </si>
  <si>
    <t>Legal Fees &amp; Professional Fees</t>
  </si>
  <si>
    <t>Interest &amp; Bank Charges</t>
  </si>
  <si>
    <t>Equipment: Rental</t>
  </si>
  <si>
    <t>Equipment: Purchase</t>
  </si>
  <si>
    <t>Equipment: Maintenance</t>
  </si>
  <si>
    <t>Dues &amp; Subscriptions</t>
  </si>
  <si>
    <t>Communications</t>
  </si>
  <si>
    <t>Capacity Building</t>
  </si>
  <si>
    <t>Building Maintenance</t>
  </si>
  <si>
    <t>Audit</t>
  </si>
  <si>
    <t>AGM Expenses</t>
  </si>
  <si>
    <t>Advertisement &amp; Promotion</t>
  </si>
  <si>
    <t xml:space="preserve"> Core Activities Expenses</t>
  </si>
  <si>
    <t>Total Salaries</t>
  </si>
  <si>
    <t>Extended Health Care</t>
  </si>
  <si>
    <t>Social Security</t>
  </si>
  <si>
    <t>Salaries</t>
  </si>
  <si>
    <t>Balance</t>
  </si>
  <si>
    <t>Sub Total</t>
  </si>
  <si>
    <t>Unrestricted Funds</t>
  </si>
  <si>
    <t>TOTAL      cost per year</t>
  </si>
  <si>
    <t>PROTECTED AREAS AND RESEARCH</t>
  </si>
  <si>
    <t>COMMUNITY OUTREACH AND LIVELIHOODS</t>
  </si>
  <si>
    <t>CORE</t>
  </si>
  <si>
    <t>Salaries (Social Security &amp; Insurance included)</t>
  </si>
  <si>
    <t>Executive Director</t>
  </si>
  <si>
    <t>Head Development Officer</t>
  </si>
  <si>
    <t>Development Officer</t>
  </si>
  <si>
    <t>Communications Officer</t>
  </si>
  <si>
    <t>Finance Manager</t>
  </si>
  <si>
    <t>Program Support Officer (Admin)</t>
  </si>
  <si>
    <t>Office Cleaner</t>
  </si>
  <si>
    <t>COL Program  Manager</t>
  </si>
  <si>
    <t>Agriculture Extension Coordinator</t>
  </si>
  <si>
    <t>Agriculture Extension Officer #1</t>
  </si>
  <si>
    <t>Agriculture Extension Officer #2</t>
  </si>
  <si>
    <t>Nursery Worker #1</t>
  </si>
  <si>
    <t>Nursery Worker #2</t>
  </si>
  <si>
    <t>Education and Outreach Coordinator</t>
  </si>
  <si>
    <t>Environmental Education Officer (primary education)</t>
  </si>
  <si>
    <t>Community Outreach Officer</t>
  </si>
  <si>
    <t>Enterprise Development Coordinator</t>
  </si>
  <si>
    <t>Project Leader (volunteer)</t>
  </si>
  <si>
    <t>Sustainable Land-Use Officer/GIS</t>
  </si>
  <si>
    <t>PAM Program Manager</t>
  </si>
  <si>
    <t>Research Coordinator</t>
  </si>
  <si>
    <t>Head Ranger</t>
  </si>
  <si>
    <t>Ranger</t>
  </si>
  <si>
    <t>Botanist</t>
  </si>
  <si>
    <t>Advocacy materials (printed materials, radio and TV commercials, billboards)</t>
  </si>
  <si>
    <t>Capacity building: staff</t>
  </si>
  <si>
    <t>Communications (phone, internet, website)</t>
  </si>
  <si>
    <t>Community outreach (community meetings, forums)</t>
  </si>
  <si>
    <t>Community: infrastructure (tangible equipment and supplies)</t>
  </si>
  <si>
    <t>Field Supplies</t>
  </si>
  <si>
    <t>Fuel for daily activities</t>
  </si>
  <si>
    <t>Nursery (10,000 seedlings)</t>
  </si>
  <si>
    <t>Office Space (rent and utilities)</t>
  </si>
  <si>
    <t>Temporary labor (temporary rangers, seasonal extension workers)</t>
  </si>
  <si>
    <t>Travel: domestic (for board meetings, steering committee meetings, etc)</t>
  </si>
  <si>
    <t>Vehicle: License, Insurance, Maintenance</t>
  </si>
  <si>
    <t>Workshops for specialized groups (farmers, women's groups, leaders) (4/year)</t>
  </si>
  <si>
    <t>TOTAL for 1 year</t>
  </si>
  <si>
    <t>TOTAL for 3 years</t>
  </si>
  <si>
    <r>
      <t>Cost per year (</t>
    </r>
    <r>
      <rPr>
        <b/>
        <sz val="11"/>
        <rFont val="Calibri"/>
        <family val="2"/>
        <scheme val="minor"/>
      </rPr>
      <t>USD</t>
    </r>
    <r>
      <rPr>
        <b/>
        <sz val="11"/>
        <color theme="1"/>
        <rFont val="Calibri"/>
        <family val="2"/>
        <scheme val="minor"/>
      </rPr>
      <t>)</t>
    </r>
  </si>
  <si>
    <t>Restricted Funds (USD)</t>
  </si>
  <si>
    <t>Donor/Source 1</t>
  </si>
  <si>
    <t>Donor/Source 2</t>
  </si>
  <si>
    <t>Donor/Source 3</t>
  </si>
  <si>
    <t>Donor/Source 4</t>
  </si>
  <si>
    <t>Donor/Source 5</t>
  </si>
  <si>
    <r>
      <t xml:space="preserve">OPERATING FORECAST </t>
    </r>
    <r>
      <rPr>
        <b/>
        <sz val="8"/>
        <color rgb="FF000000"/>
        <rFont val="Arial"/>
        <family val="2"/>
      </rPr>
      <t>(USD)</t>
    </r>
  </si>
  <si>
    <t>TOTAL       per year</t>
  </si>
  <si>
    <t>Mind timeframes - 1 year? 5 years?</t>
  </si>
  <si>
    <t>Mind currencies  - USD, GBP. EUR?</t>
  </si>
  <si>
    <t>Mind different DRCs</t>
  </si>
  <si>
    <t>Mind different start/end dates</t>
  </si>
  <si>
    <t>Vehicle (add $40,000 for 2016)</t>
  </si>
  <si>
    <r>
      <t xml:space="preserve">OPERATING EXPENSES </t>
    </r>
    <r>
      <rPr>
        <b/>
        <sz val="8"/>
        <color rgb="FF000000"/>
        <rFont val="Arial"/>
        <family val="2"/>
      </rPr>
      <t>(US$)</t>
    </r>
  </si>
  <si>
    <t>Restricted Funds (US$)</t>
  </si>
  <si>
    <t>Key</t>
  </si>
  <si>
    <t>Reporting</t>
  </si>
  <si>
    <t>Invoice Donor</t>
  </si>
  <si>
    <t>Active Grant</t>
  </si>
  <si>
    <t>Jan - Mar</t>
  </si>
  <si>
    <t>Apr - Jun</t>
  </si>
  <si>
    <t>Jul - Sep</t>
  </si>
  <si>
    <t>Oct - Dec</t>
  </si>
  <si>
    <t>FFEM</t>
  </si>
  <si>
    <t>Rufford</t>
  </si>
  <si>
    <t>Arcadia</t>
  </si>
  <si>
    <t>Darwin</t>
  </si>
  <si>
    <t>DFID</t>
  </si>
  <si>
    <t xml:space="preserve">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</si>
</sst>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_(* #,##0.00_);_(* \(#,##0.00\);_(* &quot;-&quot;??_);_(@_)"/>
    <numFmt numFmtId="167" formatCode="&quot;£&quot;#,##0;&quot;£&quot;\-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9" fontId="9" fillId="0" borderId="0" applyFont="0" applyFill="0" applyBorder="0" applyAlignment="0" applyProtection="0"/>
  </cellStyleXfs>
  <cellXfs count="198">
    <xf numFmtId="0" fontId="0" fillId="0" borderId="0" xfId="0"/>
    <xf numFmtId="164" fontId="2" fillId="2" borderId="8" xfId="1" applyNumberFormat="1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NumberFormat="1" applyFont="1"/>
    <xf numFmtId="0" fontId="3" fillId="0" borderId="0" xfId="0" applyNumberFormat="1" applyFont="1"/>
    <xf numFmtId="0" fontId="4" fillId="0" borderId="0" xfId="0" applyFont="1" applyFill="1"/>
    <xf numFmtId="0" fontId="4" fillId="0" borderId="0" xfId="0" applyNumberFormat="1" applyFont="1" applyFill="1"/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4" fillId="4" borderId="24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26" xfId="10" applyFont="1" applyFill="1" applyBorder="1"/>
    <xf numFmtId="3" fontId="15" fillId="2" borderId="6" xfId="0" applyNumberFormat="1" applyFont="1" applyFill="1" applyBorder="1" applyAlignment="1">
      <alignment horizontal="right" vertical="center" wrapText="1"/>
    </xf>
    <xf numFmtId="3" fontId="15" fillId="2" borderId="9" xfId="0" applyNumberFormat="1" applyFont="1" applyFill="1" applyBorder="1" applyAlignment="1">
      <alignment horizontal="right" vertical="center" wrapText="1"/>
    </xf>
    <xf numFmtId="3" fontId="15" fillId="2" borderId="8" xfId="0" applyNumberFormat="1" applyFont="1" applyFill="1" applyBorder="1" applyAlignment="1">
      <alignment horizontal="right" vertical="center" wrapText="1"/>
    </xf>
    <xf numFmtId="3" fontId="15" fillId="2" borderId="26" xfId="0" applyNumberFormat="1" applyFont="1" applyFill="1" applyBorder="1" applyAlignment="1">
      <alignment horizontal="right" vertical="center" wrapText="1"/>
    </xf>
    <xf numFmtId="164" fontId="1" fillId="0" borderId="2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horizontal="center" vertical="center" wrapText="1"/>
    </xf>
    <xf numFmtId="164" fontId="0" fillId="2" borderId="9" xfId="1" applyNumberFormat="1" applyFont="1" applyFill="1" applyBorder="1"/>
    <xf numFmtId="164" fontId="0" fillId="0" borderId="13" xfId="1" applyNumberFormat="1" applyFont="1" applyBorder="1"/>
    <xf numFmtId="0" fontId="15" fillId="2" borderId="2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right" vertical="center" wrapText="1"/>
    </xf>
    <xf numFmtId="0" fontId="15" fillId="2" borderId="9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164" fontId="0" fillId="2" borderId="0" xfId="1" applyNumberFormat="1" applyFont="1" applyFill="1" applyBorder="1"/>
    <xf numFmtId="164" fontId="1" fillId="0" borderId="16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28" xfId="1" applyNumberFormat="1" applyFont="1" applyBorder="1" applyAlignment="1">
      <alignment horizontal="center" vertical="center" wrapText="1"/>
    </xf>
    <xf numFmtId="164" fontId="0" fillId="0" borderId="29" xfId="1" applyNumberFormat="1" applyFont="1" applyBorder="1"/>
    <xf numFmtId="164" fontId="1" fillId="0" borderId="6" xfId="1" applyNumberFormat="1" applyFont="1" applyFill="1" applyBorder="1" applyAlignment="1">
      <alignment vertical="center"/>
    </xf>
    <xf numFmtId="164" fontId="1" fillId="0" borderId="9" xfId="1" applyNumberFormat="1" applyFont="1" applyFill="1" applyBorder="1" applyAlignment="1">
      <alignment vertical="center"/>
    </xf>
    <xf numFmtId="164" fontId="1" fillId="0" borderId="9" xfId="1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5" fillId="2" borderId="26" xfId="0" applyFont="1" applyFill="1" applyBorder="1" applyAlignment="1">
      <alignment horizontal="right" vertical="center" wrapText="1"/>
    </xf>
    <xf numFmtId="0" fontId="15" fillId="2" borderId="30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3" fontId="15" fillId="2" borderId="30" xfId="0" applyNumberFormat="1" applyFont="1" applyFill="1" applyBorder="1" applyAlignment="1">
      <alignment horizontal="right" vertical="center" wrapText="1"/>
    </xf>
    <xf numFmtId="164" fontId="1" fillId="0" borderId="11" xfId="1" applyNumberFormat="1" applyFont="1" applyBorder="1" applyAlignment="1">
      <alignment horizontal="center" vertical="center" wrapText="1"/>
    </xf>
    <xf numFmtId="164" fontId="0" fillId="2" borderId="11" xfId="1" applyNumberFormat="1" applyFont="1" applyFill="1" applyBorder="1"/>
    <xf numFmtId="164" fontId="0" fillId="0" borderId="10" xfId="1" applyNumberFormat="1" applyFont="1" applyBorder="1"/>
    <xf numFmtId="0" fontId="16" fillId="0" borderId="3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2" fillId="0" borderId="22" xfId="1" applyNumberFormat="1" applyFont="1" applyFill="1" applyBorder="1" applyAlignment="1">
      <alignment vertical="center"/>
    </xf>
    <xf numFmtId="164" fontId="2" fillId="0" borderId="22" xfId="1" applyNumberFormat="1" applyFont="1" applyFill="1" applyBorder="1" applyAlignment="1">
      <alignment horizontal="center" vertical="center" wrapText="1"/>
    </xf>
    <xf numFmtId="164" fontId="0" fillId="0" borderId="22" xfId="1" applyNumberFormat="1" applyFont="1" applyFill="1" applyBorder="1"/>
    <xf numFmtId="164" fontId="0" fillId="0" borderId="24" xfId="1" applyNumberFormat="1" applyFont="1" applyFill="1" applyBorder="1"/>
    <xf numFmtId="0" fontId="13" fillId="2" borderId="32" xfId="0" applyFont="1" applyFill="1" applyBorder="1" applyAlignment="1">
      <alignment horizontal="center" vertical="center" wrapText="1"/>
    </xf>
    <xf numFmtId="3" fontId="13" fillId="2" borderId="33" xfId="0" applyNumberFormat="1" applyFont="1" applyFill="1" applyBorder="1" applyAlignment="1">
      <alignment horizontal="right" vertical="center" wrapText="1"/>
    </xf>
    <xf numFmtId="3" fontId="13" fillId="2" borderId="32" xfId="0" applyNumberFormat="1" applyFont="1" applyFill="1" applyBorder="1" applyAlignment="1">
      <alignment horizontal="right" vertical="center" wrapText="1"/>
    </xf>
    <xf numFmtId="164" fontId="0" fillId="2" borderId="20" xfId="1" applyNumberFormat="1" applyFont="1" applyFill="1" applyBorder="1"/>
    <xf numFmtId="164" fontId="0" fillId="2" borderId="19" xfId="1" applyNumberFormat="1" applyFont="1" applyFill="1" applyBorder="1"/>
    <xf numFmtId="164" fontId="0" fillId="0" borderId="18" xfId="1" applyNumberFormat="1" applyFont="1" applyBorder="1"/>
    <xf numFmtId="0" fontId="13" fillId="2" borderId="17" xfId="0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right" vertical="center" wrapText="1"/>
    </xf>
    <xf numFmtId="3" fontId="13" fillId="2" borderId="17" xfId="0" applyNumberFormat="1" applyFont="1" applyFill="1" applyBorder="1" applyAlignment="1">
      <alignment horizontal="right" vertical="center" wrapText="1"/>
    </xf>
    <xf numFmtId="164" fontId="0" fillId="2" borderId="25" xfId="1" applyNumberFormat="1" applyFont="1" applyFill="1" applyBorder="1"/>
    <xf numFmtId="164" fontId="0" fillId="2" borderId="15" xfId="1" applyNumberFormat="1" applyFont="1" applyFill="1" applyBorder="1"/>
    <xf numFmtId="164" fontId="0" fillId="0" borderId="1" xfId="1" applyNumberFormat="1" applyFont="1" applyBorder="1"/>
    <xf numFmtId="0" fontId="9" fillId="2" borderId="41" xfId="10" applyFont="1" applyFill="1" applyBorder="1"/>
    <xf numFmtId="0" fontId="0" fillId="8" borderId="0" xfId="0" applyFill="1"/>
    <xf numFmtId="0" fontId="0" fillId="8" borderId="0" xfId="0" applyFill="1" applyAlignment="1">
      <alignment horizontal="left"/>
    </xf>
    <xf numFmtId="0" fontId="19" fillId="8" borderId="0" xfId="0" applyFont="1" applyFill="1" applyBorder="1" applyAlignment="1">
      <alignment horizontal="right"/>
    </xf>
    <xf numFmtId="0" fontId="0" fillId="8" borderId="0" xfId="0" applyFont="1" applyFill="1"/>
    <xf numFmtId="0" fontId="0" fillId="8" borderId="0" xfId="0" applyFont="1" applyFill="1" applyBorder="1"/>
    <xf numFmtId="0" fontId="20" fillId="8" borderId="0" xfId="0" applyFont="1" applyFill="1" applyAlignment="1">
      <alignment horizontal="center" vertical="center"/>
    </xf>
    <xf numFmtId="0" fontId="19" fillId="8" borderId="0" xfId="0" applyFont="1" applyFill="1"/>
    <xf numFmtId="0" fontId="2" fillId="8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 wrapText="1"/>
    </xf>
    <xf numFmtId="0" fontId="2" fillId="9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2" fillId="10" borderId="47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0" fillId="8" borderId="8" xfId="0" applyFont="1" applyFill="1" applyBorder="1"/>
    <xf numFmtId="0" fontId="0" fillId="8" borderId="7" xfId="0" applyFont="1" applyFill="1" applyBorder="1"/>
    <xf numFmtId="0" fontId="0" fillId="10" borderId="48" xfId="0" applyFont="1" applyFill="1" applyBorder="1"/>
    <xf numFmtId="0" fontId="0" fillId="10" borderId="47" xfId="0" applyFont="1" applyFill="1" applyBorder="1"/>
    <xf numFmtId="0" fontId="0" fillId="10" borderId="47" xfId="0" applyFont="1" applyFill="1" applyBorder="1" applyAlignment="1"/>
    <xf numFmtId="0" fontId="0" fillId="9" borderId="47" xfId="0" applyFont="1" applyFill="1" applyBorder="1" applyAlignment="1"/>
    <xf numFmtId="0" fontId="0" fillId="10" borderId="33" xfId="0" applyFont="1" applyFill="1" applyBorder="1" applyAlignment="1"/>
    <xf numFmtId="0" fontId="0" fillId="9" borderId="48" xfId="0" applyFont="1" applyFill="1" applyBorder="1"/>
    <xf numFmtId="0" fontId="0" fillId="9" borderId="47" xfId="0" applyFont="1" applyFill="1" applyBorder="1"/>
    <xf numFmtId="0" fontId="0" fillId="10" borderId="33" xfId="0" applyFont="1" applyFill="1" applyBorder="1"/>
    <xf numFmtId="0" fontId="0" fillId="9" borderId="49" xfId="0" applyFont="1" applyFill="1" applyBorder="1" applyAlignment="1"/>
    <xf numFmtId="0" fontId="0" fillId="8" borderId="50" xfId="0" applyFont="1" applyFill="1" applyBorder="1" applyAlignment="1"/>
    <xf numFmtId="0" fontId="0" fillId="8" borderId="20" xfId="0" applyFont="1" applyFill="1" applyBorder="1" applyAlignment="1"/>
    <xf numFmtId="0" fontId="0" fillId="8" borderId="51" xfId="0" applyFont="1" applyFill="1" applyBorder="1"/>
    <xf numFmtId="0" fontId="0" fillId="8" borderId="50" xfId="0" applyFont="1" applyFill="1" applyBorder="1"/>
    <xf numFmtId="0" fontId="0" fillId="8" borderId="20" xfId="0" applyFont="1" applyFill="1" applyBorder="1"/>
    <xf numFmtId="0" fontId="0" fillId="8" borderId="46" xfId="0" applyFont="1" applyFill="1" applyBorder="1"/>
    <xf numFmtId="0" fontId="0" fillId="8" borderId="27" xfId="0" applyFont="1" applyFill="1" applyBorder="1"/>
    <xf numFmtId="0" fontId="0" fillId="8" borderId="45" xfId="0" applyFont="1" applyFill="1" applyBorder="1" applyAlignment="1"/>
    <xf numFmtId="0" fontId="0" fillId="8" borderId="46" xfId="0" applyFont="1" applyFill="1" applyBorder="1" applyAlignment="1"/>
    <xf numFmtId="0" fontId="0" fillId="8" borderId="6" xfId="0" applyFont="1" applyFill="1" applyBorder="1"/>
    <xf numFmtId="0" fontId="0" fillId="8" borderId="45" xfId="0" applyFont="1" applyFill="1" applyBorder="1"/>
    <xf numFmtId="0" fontId="0" fillId="9" borderId="22" xfId="0" applyFont="1" applyFill="1" applyBorder="1" applyAlignment="1"/>
    <xf numFmtId="0" fontId="0" fillId="10" borderId="22" xfId="0" applyFont="1" applyFill="1" applyBorder="1" applyAlignment="1"/>
    <xf numFmtId="0" fontId="0" fillId="8" borderId="27" xfId="0" applyFont="1" applyFill="1" applyBorder="1" applyAlignment="1"/>
    <xf numFmtId="0" fontId="0" fillId="8" borderId="8" xfId="0" applyFont="1" applyFill="1" applyBorder="1" applyAlignment="1"/>
    <xf numFmtId="0" fontId="0" fillId="8" borderId="7" xfId="0" applyFont="1" applyFill="1" applyBorder="1" applyAlignment="1"/>
    <xf numFmtId="0" fontId="0" fillId="8" borderId="6" xfId="0" applyFont="1" applyFill="1" applyBorder="1" applyAlignment="1"/>
    <xf numFmtId="0" fontId="0" fillId="8" borderId="43" xfId="0" applyFont="1" applyFill="1" applyBorder="1"/>
    <xf numFmtId="0" fontId="0" fillId="8" borderId="44" xfId="0" applyFont="1" applyFill="1" applyBorder="1"/>
    <xf numFmtId="0" fontId="0" fillId="8" borderId="52" xfId="0" applyFont="1" applyFill="1" applyBorder="1"/>
    <xf numFmtId="0" fontId="0" fillId="8" borderId="47" xfId="0" applyFont="1" applyFill="1" applyBorder="1"/>
    <xf numFmtId="0" fontId="0" fillId="8" borderId="47" xfId="0" applyFill="1" applyBorder="1"/>
    <xf numFmtId="0" fontId="0" fillId="10" borderId="53" xfId="0" applyFont="1" applyFill="1" applyBorder="1"/>
    <xf numFmtId="0" fontId="0" fillId="10" borderId="52" xfId="0" applyFont="1" applyFill="1" applyBorder="1"/>
    <xf numFmtId="0" fontId="0" fillId="10" borderId="4" xfId="0" applyFont="1" applyFill="1" applyBorder="1"/>
    <xf numFmtId="0" fontId="0" fillId="10" borderId="34" xfId="0" applyFont="1" applyFill="1" applyBorder="1"/>
    <xf numFmtId="0" fontId="0" fillId="8" borderId="50" xfId="0" applyFill="1" applyBorder="1"/>
    <xf numFmtId="0" fontId="0" fillId="8" borderId="54" xfId="0" applyFill="1" applyBorder="1"/>
    <xf numFmtId="0" fontId="0" fillId="9" borderId="33" xfId="0" applyFont="1" applyFill="1" applyBorder="1"/>
    <xf numFmtId="0" fontId="0" fillId="0" borderId="55" xfId="0" applyFont="1" applyFill="1" applyBorder="1"/>
    <xf numFmtId="0" fontId="2" fillId="2" borderId="11" xfId="0" applyFont="1" applyFill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/>
    <xf numFmtId="164" fontId="2" fillId="0" borderId="11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vertical="center"/>
    </xf>
    <xf numFmtId="164" fontId="2" fillId="2" borderId="7" xfId="1" applyNumberFormat="1" applyFont="1" applyFill="1" applyBorder="1" applyAlignment="1">
      <alignment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164" fontId="0" fillId="2" borderId="7" xfId="1" applyNumberFormat="1" applyFont="1" applyFill="1" applyBorder="1"/>
    <xf numFmtId="164" fontId="0" fillId="2" borderId="6" xfId="1" applyNumberFormat="1" applyFont="1" applyFill="1" applyBorder="1"/>
    <xf numFmtId="164" fontId="0" fillId="0" borderId="9" xfId="1" applyNumberFormat="1" applyFont="1" applyBorder="1"/>
    <xf numFmtId="164" fontId="0" fillId="0" borderId="11" xfId="1" applyNumberFormat="1" applyFont="1" applyBorder="1"/>
    <xf numFmtId="164" fontId="2" fillId="0" borderId="5" xfId="1" applyNumberFormat="1" applyFont="1" applyBorder="1"/>
    <xf numFmtId="164" fontId="0" fillId="2" borderId="4" xfId="1" applyNumberFormat="1" applyFont="1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64" fontId="2" fillId="2" borderId="2" xfId="1" applyNumberFormat="1" applyFont="1" applyFill="1" applyBorder="1"/>
    <xf numFmtId="164" fontId="2" fillId="2" borderId="1" xfId="1" applyNumberFormat="1" applyFont="1" applyFill="1" applyBorder="1"/>
    <xf numFmtId="164" fontId="0" fillId="0" borderId="0" xfId="1" applyNumberFormat="1" applyFont="1"/>
    <xf numFmtId="0" fontId="0" fillId="8" borderId="0" xfId="0" applyFill="1" applyAlignment="1">
      <alignment horizontal="left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 wrapText="1"/>
    </xf>
    <xf numFmtId="0" fontId="20" fillId="9" borderId="28" xfId="0" applyFont="1" applyFill="1" applyBorder="1" applyAlignment="1">
      <alignment horizontal="center"/>
    </xf>
    <xf numFmtId="0" fontId="20" fillId="9" borderId="42" xfId="0" applyFont="1" applyFill="1" applyBorder="1" applyAlignment="1">
      <alignment horizontal="center"/>
    </xf>
    <xf numFmtId="0" fontId="20" fillId="9" borderId="16" xfId="0" applyFont="1" applyFill="1" applyBorder="1" applyAlignment="1">
      <alignment horizontal="center"/>
    </xf>
    <xf numFmtId="0" fontId="21" fillId="7" borderId="43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/>
    </xf>
    <xf numFmtId="0" fontId="20" fillId="10" borderId="46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</cellXfs>
  <cellStyles count="21">
    <cellStyle name="Comma" xfId="1" builtinId="3"/>
    <cellStyle name="Comma [0] 2" xfId="2"/>
    <cellStyle name="Comma 2" xfId="3"/>
    <cellStyle name="Comma 3" xfId="4"/>
    <cellStyle name="Comma0" xfId="5"/>
    <cellStyle name="Currency 2" xfId="6"/>
    <cellStyle name="Currency0" xfId="7"/>
    <cellStyle name="Date" xfId="8"/>
    <cellStyle name="Fixed" xfId="9"/>
    <cellStyle name="Normal" xfId="0" builtinId="0"/>
    <cellStyle name="Normal 2" xfId="10"/>
    <cellStyle name="Normal 2 2" xfId="11"/>
    <cellStyle name="Normal 2 3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Percent 2" xfId="2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2"/>
  <sheetViews>
    <sheetView workbookViewId="0">
      <selection activeCell="H11" sqref="H11"/>
    </sheetView>
  </sheetViews>
  <sheetFormatPr defaultRowHeight="15" x14ac:dyDescent="0.25"/>
  <cols>
    <col min="1" max="1" width="5.7109375" customWidth="1"/>
    <col min="2" max="2" width="5" customWidth="1"/>
    <col min="3" max="3" width="25.42578125" customWidth="1"/>
    <col min="4" max="4" width="2.140625" customWidth="1"/>
    <col min="5" max="5" width="13.85546875" customWidth="1"/>
    <col min="6" max="6" width="18.140625" customWidth="1"/>
    <col min="7" max="8" width="16.5703125" customWidth="1"/>
    <col min="9" max="10" width="16.7109375" customWidth="1"/>
    <col min="11" max="11" width="19.85546875" customWidth="1"/>
    <col min="12" max="12" width="9.28515625" bestFit="1" customWidth="1"/>
    <col min="13" max="13" width="11.5703125" bestFit="1" customWidth="1"/>
  </cols>
  <sheetData>
    <row r="1" spans="1:30" x14ac:dyDescent="0.25">
      <c r="A1" s="71" t="s">
        <v>97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x14ac:dyDescent="0.25">
      <c r="A2" s="71" t="s">
        <v>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30" x14ac:dyDescent="0.25">
      <c r="A3" s="71" t="s">
        <v>99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</row>
    <row r="4" spans="1:30" x14ac:dyDescent="0.25">
      <c r="A4" s="153" t="s">
        <v>100</v>
      </c>
      <c r="B4" s="153"/>
      <c r="C4" s="153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6" spans="1:30" ht="15.75" thickBot="1" x14ac:dyDescent="0.3"/>
    <row r="7" spans="1:30" ht="20.25" customHeight="1" x14ac:dyDescent="0.25">
      <c r="E7" s="154" t="s">
        <v>88</v>
      </c>
      <c r="F7" s="158" t="s">
        <v>89</v>
      </c>
      <c r="G7" s="159"/>
      <c r="H7" s="159"/>
      <c r="I7" s="159"/>
      <c r="J7" s="159"/>
      <c r="K7" s="160" t="s">
        <v>43</v>
      </c>
      <c r="L7" s="159" t="s">
        <v>42</v>
      </c>
      <c r="M7" s="156" t="s">
        <v>41</v>
      </c>
    </row>
    <row r="8" spans="1:30" ht="20.25" customHeight="1" thickBot="1" x14ac:dyDescent="0.3">
      <c r="E8" s="155"/>
      <c r="F8" s="132" t="s">
        <v>90</v>
      </c>
      <c r="G8" s="132" t="s">
        <v>91</v>
      </c>
      <c r="H8" s="132" t="s">
        <v>92</v>
      </c>
      <c r="I8" s="132" t="s">
        <v>93</v>
      </c>
      <c r="J8" s="132" t="s">
        <v>94</v>
      </c>
      <c r="K8" s="161"/>
      <c r="L8" s="162"/>
      <c r="M8" s="157"/>
    </row>
    <row r="9" spans="1:30" x14ac:dyDescent="0.25">
      <c r="A9" s="2" t="s">
        <v>40</v>
      </c>
      <c r="B9" s="3"/>
      <c r="C9" s="3"/>
      <c r="E9" s="133"/>
      <c r="F9" s="134"/>
      <c r="G9" s="134"/>
      <c r="H9" s="134"/>
      <c r="I9" s="134"/>
      <c r="J9" s="134"/>
      <c r="K9" s="135"/>
      <c r="L9" s="34"/>
      <c r="M9" s="24"/>
    </row>
    <row r="10" spans="1:30" x14ac:dyDescent="0.25">
      <c r="A10" s="3"/>
      <c r="B10" s="4" t="s">
        <v>40</v>
      </c>
      <c r="C10" s="3"/>
      <c r="E10" s="136">
        <v>182400</v>
      </c>
      <c r="F10" s="134"/>
      <c r="G10" s="134"/>
      <c r="H10" s="134"/>
      <c r="I10" s="134"/>
      <c r="J10" s="134"/>
      <c r="K10" s="135"/>
      <c r="L10" s="34">
        <f>SUM(F10:K10)</f>
        <v>0</v>
      </c>
      <c r="M10" s="24">
        <f>L10-E10</f>
        <v>-182400</v>
      </c>
    </row>
    <row r="11" spans="1:30" x14ac:dyDescent="0.25">
      <c r="A11" s="3"/>
      <c r="B11" s="4" t="s">
        <v>39</v>
      </c>
      <c r="C11" s="3"/>
      <c r="E11" s="136"/>
      <c r="F11" s="134"/>
      <c r="G11" s="134"/>
      <c r="H11" s="134"/>
      <c r="I11" s="134"/>
      <c r="J11" s="134"/>
      <c r="K11" s="135"/>
      <c r="L11" s="34">
        <f>SUM(F11:K11)</f>
        <v>0</v>
      </c>
      <c r="M11" s="24">
        <f>L11-E11</f>
        <v>0</v>
      </c>
    </row>
    <row r="12" spans="1:30" x14ac:dyDescent="0.25">
      <c r="A12" s="3"/>
      <c r="B12" s="4" t="s">
        <v>38</v>
      </c>
      <c r="C12" s="3"/>
      <c r="E12" s="136"/>
      <c r="F12" s="137"/>
      <c r="G12" s="137"/>
      <c r="H12" s="137"/>
      <c r="I12" s="137"/>
      <c r="J12" s="137"/>
      <c r="K12" s="138"/>
      <c r="L12" s="34">
        <f>SUM(F12:K12)</f>
        <v>0</v>
      </c>
      <c r="M12" s="51">
        <f>L12-E12</f>
        <v>0</v>
      </c>
    </row>
    <row r="13" spans="1:30" x14ac:dyDescent="0.25">
      <c r="A13" s="2" t="s">
        <v>37</v>
      </c>
      <c r="B13" s="5"/>
      <c r="C13" s="2"/>
      <c r="E13" s="1">
        <f>SUM(E10:E12)</f>
        <v>182400</v>
      </c>
      <c r="F13" s="139"/>
      <c r="G13" s="140"/>
      <c r="H13" s="140"/>
      <c r="I13" s="140"/>
      <c r="J13" s="140"/>
      <c r="K13" s="141"/>
      <c r="L13" s="142"/>
      <c r="M13" s="143"/>
    </row>
    <row r="14" spans="1:30" x14ac:dyDescent="0.25">
      <c r="A14" s="2" t="s">
        <v>36</v>
      </c>
      <c r="B14" s="3"/>
      <c r="C14" s="3"/>
      <c r="E14" s="136"/>
      <c r="F14" s="134"/>
      <c r="G14" s="134"/>
      <c r="H14" s="134"/>
      <c r="I14" s="134"/>
      <c r="J14" s="134"/>
      <c r="K14" s="135"/>
      <c r="L14" s="34"/>
      <c r="M14" s="24"/>
    </row>
    <row r="15" spans="1:30" x14ac:dyDescent="0.25">
      <c r="A15" s="3"/>
      <c r="B15" s="4" t="s">
        <v>35</v>
      </c>
      <c r="C15" s="3"/>
      <c r="E15" s="136">
        <v>3000</v>
      </c>
      <c r="F15" s="134"/>
      <c r="G15" s="134"/>
      <c r="H15" s="134"/>
      <c r="I15" s="134"/>
      <c r="J15" s="134"/>
      <c r="K15" s="135"/>
      <c r="L15" s="34">
        <f t="shared" ref="L15:L40" si="0">SUM(F15:K15)</f>
        <v>0</v>
      </c>
      <c r="M15" s="24">
        <f t="shared" ref="M15:M40" si="1">L15-E15</f>
        <v>-3000</v>
      </c>
    </row>
    <row r="16" spans="1:30" x14ac:dyDescent="0.25">
      <c r="A16" s="3"/>
      <c r="B16" s="4" t="s">
        <v>34</v>
      </c>
      <c r="C16" s="3"/>
      <c r="E16" s="136">
        <v>0</v>
      </c>
      <c r="F16" s="134"/>
      <c r="G16" s="134"/>
      <c r="H16" s="134"/>
      <c r="I16" s="134"/>
      <c r="J16" s="134"/>
      <c r="K16" s="135"/>
      <c r="L16" s="34">
        <f t="shared" si="0"/>
        <v>0</v>
      </c>
      <c r="M16" s="24">
        <f t="shared" si="1"/>
        <v>0</v>
      </c>
    </row>
    <row r="17" spans="1:13" x14ac:dyDescent="0.25">
      <c r="A17" s="3"/>
      <c r="B17" s="4" t="s">
        <v>33</v>
      </c>
      <c r="C17" s="3"/>
      <c r="E17" s="136">
        <v>10000</v>
      </c>
      <c r="F17" s="134"/>
      <c r="G17" s="134"/>
      <c r="H17" s="134"/>
      <c r="I17" s="134"/>
      <c r="J17" s="134"/>
      <c r="K17" s="135"/>
      <c r="L17" s="34">
        <f t="shared" si="0"/>
        <v>0</v>
      </c>
      <c r="M17" s="24">
        <f t="shared" si="1"/>
        <v>-10000</v>
      </c>
    </row>
    <row r="18" spans="1:13" x14ac:dyDescent="0.25">
      <c r="A18" s="3"/>
      <c r="B18" s="4" t="s">
        <v>32</v>
      </c>
      <c r="C18" s="3"/>
      <c r="E18" s="136">
        <v>1000</v>
      </c>
      <c r="F18" s="134"/>
      <c r="G18" s="134"/>
      <c r="H18" s="134"/>
      <c r="I18" s="134"/>
      <c r="J18" s="134"/>
      <c r="K18" s="135"/>
      <c r="L18" s="34">
        <f t="shared" si="0"/>
        <v>0</v>
      </c>
      <c r="M18" s="24">
        <f t="shared" si="1"/>
        <v>-1000</v>
      </c>
    </row>
    <row r="19" spans="1:13" x14ac:dyDescent="0.25">
      <c r="A19" s="3"/>
      <c r="B19" s="7" t="s">
        <v>31</v>
      </c>
      <c r="C19" s="6"/>
      <c r="E19" s="136">
        <v>0</v>
      </c>
      <c r="F19" s="134"/>
      <c r="G19" s="134"/>
      <c r="H19" s="134"/>
      <c r="I19" s="134"/>
      <c r="J19" s="134"/>
      <c r="K19" s="135"/>
      <c r="L19" s="34">
        <f t="shared" si="0"/>
        <v>0</v>
      </c>
      <c r="M19" s="24">
        <f t="shared" si="1"/>
        <v>0</v>
      </c>
    </row>
    <row r="20" spans="1:13" x14ac:dyDescent="0.25">
      <c r="A20" s="3"/>
      <c r="B20" s="4" t="s">
        <v>30</v>
      </c>
      <c r="C20" s="3"/>
      <c r="E20" s="136">
        <v>12000</v>
      </c>
      <c r="F20" s="134"/>
      <c r="G20" s="134"/>
      <c r="H20" s="134"/>
      <c r="I20" s="134"/>
      <c r="J20" s="134"/>
      <c r="K20" s="135"/>
      <c r="L20" s="34">
        <f t="shared" si="0"/>
        <v>0</v>
      </c>
      <c r="M20" s="24">
        <f t="shared" si="1"/>
        <v>-12000</v>
      </c>
    </row>
    <row r="21" spans="1:13" x14ac:dyDescent="0.25">
      <c r="A21" s="3"/>
      <c r="B21" s="4" t="s">
        <v>29</v>
      </c>
      <c r="C21" s="3"/>
      <c r="E21" s="136">
        <v>800</v>
      </c>
      <c r="F21" s="134"/>
      <c r="G21" s="134"/>
      <c r="H21" s="134"/>
      <c r="I21" s="134"/>
      <c r="J21" s="134"/>
      <c r="K21" s="135"/>
      <c r="L21" s="34">
        <f t="shared" si="0"/>
        <v>0</v>
      </c>
      <c r="M21" s="24">
        <f t="shared" si="1"/>
        <v>-800</v>
      </c>
    </row>
    <row r="22" spans="1:13" x14ac:dyDescent="0.25">
      <c r="A22" s="3"/>
      <c r="B22" s="4" t="s">
        <v>28</v>
      </c>
      <c r="C22" s="3"/>
      <c r="E22" s="136">
        <v>1600</v>
      </c>
      <c r="F22" s="134"/>
      <c r="G22" s="134"/>
      <c r="H22" s="134"/>
      <c r="I22" s="134"/>
      <c r="J22" s="134"/>
      <c r="K22" s="135"/>
      <c r="L22" s="34">
        <f t="shared" si="0"/>
        <v>0</v>
      </c>
      <c r="M22" s="24">
        <f t="shared" si="1"/>
        <v>-1600</v>
      </c>
    </row>
    <row r="23" spans="1:13" x14ac:dyDescent="0.25">
      <c r="A23" s="3"/>
      <c r="B23" s="4" t="s">
        <v>27</v>
      </c>
      <c r="C23" s="3"/>
      <c r="E23" s="136">
        <v>0</v>
      </c>
      <c r="F23" s="134"/>
      <c r="G23" s="134"/>
      <c r="H23" s="134"/>
      <c r="I23" s="134"/>
      <c r="J23" s="134"/>
      <c r="K23" s="135"/>
      <c r="L23" s="34">
        <f t="shared" si="0"/>
        <v>0</v>
      </c>
      <c r="M23" s="24">
        <f t="shared" si="1"/>
        <v>0</v>
      </c>
    </row>
    <row r="24" spans="1:13" x14ac:dyDescent="0.25">
      <c r="A24" s="3"/>
      <c r="B24" s="4" t="s">
        <v>26</v>
      </c>
      <c r="C24" s="3"/>
      <c r="E24" s="136">
        <v>1000</v>
      </c>
      <c r="F24" s="134"/>
      <c r="G24" s="134"/>
      <c r="H24" s="134"/>
      <c r="I24" s="134"/>
      <c r="J24" s="134"/>
      <c r="K24" s="135"/>
      <c r="L24" s="34">
        <f t="shared" si="0"/>
        <v>0</v>
      </c>
      <c r="M24" s="24">
        <f t="shared" si="1"/>
        <v>-1000</v>
      </c>
    </row>
    <row r="25" spans="1:13" x14ac:dyDescent="0.25">
      <c r="A25" s="3"/>
      <c r="B25" s="3" t="s">
        <v>25</v>
      </c>
      <c r="C25" s="3"/>
      <c r="E25" s="136">
        <v>4000</v>
      </c>
      <c r="F25" s="134"/>
      <c r="G25" s="134"/>
      <c r="H25" s="134"/>
      <c r="I25" s="134"/>
      <c r="J25" s="134"/>
      <c r="K25" s="135"/>
      <c r="L25" s="34">
        <f t="shared" si="0"/>
        <v>0</v>
      </c>
      <c r="M25" s="24">
        <f t="shared" si="1"/>
        <v>-4000</v>
      </c>
    </row>
    <row r="26" spans="1:13" x14ac:dyDescent="0.25">
      <c r="A26" s="3"/>
      <c r="B26" s="4" t="s">
        <v>24</v>
      </c>
      <c r="C26" s="3"/>
      <c r="E26" s="136">
        <v>2500</v>
      </c>
      <c r="F26" s="134"/>
      <c r="G26" s="134"/>
      <c r="H26" s="134"/>
      <c r="I26" s="134"/>
      <c r="J26" s="134"/>
      <c r="K26" s="135"/>
      <c r="L26" s="34">
        <f t="shared" si="0"/>
        <v>0</v>
      </c>
      <c r="M26" s="24">
        <f t="shared" si="1"/>
        <v>-2500</v>
      </c>
    </row>
    <row r="27" spans="1:13" x14ac:dyDescent="0.25">
      <c r="A27" s="3"/>
      <c r="B27" s="4" t="s">
        <v>23</v>
      </c>
      <c r="C27" s="3"/>
      <c r="E27" s="136">
        <v>12000</v>
      </c>
      <c r="F27" s="134"/>
      <c r="G27" s="134"/>
      <c r="H27" s="134"/>
      <c r="I27" s="134"/>
      <c r="J27" s="134"/>
      <c r="K27" s="135"/>
      <c r="L27" s="34">
        <f t="shared" si="0"/>
        <v>0</v>
      </c>
      <c r="M27" s="24">
        <f t="shared" si="1"/>
        <v>-12000</v>
      </c>
    </row>
    <row r="28" spans="1:13" x14ac:dyDescent="0.25">
      <c r="A28" s="3"/>
      <c r="B28" s="4" t="s">
        <v>22</v>
      </c>
      <c r="C28" s="3"/>
      <c r="E28" s="136">
        <v>3000</v>
      </c>
      <c r="F28" s="134"/>
      <c r="G28" s="134"/>
      <c r="H28" s="134"/>
      <c r="I28" s="134"/>
      <c r="J28" s="134"/>
      <c r="K28" s="135"/>
      <c r="L28" s="34">
        <f t="shared" si="0"/>
        <v>0</v>
      </c>
      <c r="M28" s="24">
        <f t="shared" si="1"/>
        <v>-3000</v>
      </c>
    </row>
    <row r="29" spans="1:13" x14ac:dyDescent="0.25">
      <c r="A29" s="3"/>
      <c r="B29" s="4" t="s">
        <v>21</v>
      </c>
      <c r="C29" s="3"/>
      <c r="E29" s="136">
        <v>2400</v>
      </c>
      <c r="F29" s="134"/>
      <c r="G29" s="134"/>
      <c r="H29" s="134"/>
      <c r="I29" s="134"/>
      <c r="J29" s="134"/>
      <c r="K29" s="135"/>
      <c r="L29" s="34">
        <f t="shared" si="0"/>
        <v>0</v>
      </c>
      <c r="M29" s="24">
        <f t="shared" si="1"/>
        <v>-2400</v>
      </c>
    </row>
    <row r="30" spans="1:13" x14ac:dyDescent="0.25">
      <c r="A30" s="3"/>
      <c r="B30" s="4" t="s">
        <v>20</v>
      </c>
      <c r="C30" s="3"/>
      <c r="E30" s="136">
        <v>2500</v>
      </c>
      <c r="F30" s="134"/>
      <c r="G30" s="134"/>
      <c r="H30" s="134"/>
      <c r="I30" s="134"/>
      <c r="J30" s="134"/>
      <c r="K30" s="135"/>
      <c r="L30" s="34">
        <f t="shared" si="0"/>
        <v>0</v>
      </c>
      <c r="M30" s="24">
        <f t="shared" si="1"/>
        <v>-2500</v>
      </c>
    </row>
    <row r="31" spans="1:13" x14ac:dyDescent="0.25">
      <c r="A31" s="3"/>
      <c r="B31" s="4" t="s">
        <v>19</v>
      </c>
      <c r="C31" s="3"/>
      <c r="E31" s="136">
        <v>1500</v>
      </c>
      <c r="F31" s="134"/>
      <c r="G31" s="134"/>
      <c r="H31" s="134"/>
      <c r="I31" s="134"/>
      <c r="J31" s="134"/>
      <c r="K31" s="135"/>
      <c r="L31" s="34">
        <f t="shared" si="0"/>
        <v>0</v>
      </c>
      <c r="M31" s="24">
        <f t="shared" si="1"/>
        <v>-1500</v>
      </c>
    </row>
    <row r="32" spans="1:13" x14ac:dyDescent="0.25">
      <c r="A32" s="3"/>
      <c r="B32" s="4" t="s">
        <v>18</v>
      </c>
      <c r="C32" s="3"/>
      <c r="E32" s="136">
        <v>3000</v>
      </c>
      <c r="F32" s="134"/>
      <c r="G32" s="134"/>
      <c r="H32" s="134"/>
      <c r="I32" s="134"/>
      <c r="J32" s="134"/>
      <c r="K32" s="135"/>
      <c r="L32" s="34">
        <f t="shared" si="0"/>
        <v>0</v>
      </c>
      <c r="M32" s="24">
        <f t="shared" si="1"/>
        <v>-3000</v>
      </c>
    </row>
    <row r="33" spans="1:13" x14ac:dyDescent="0.25">
      <c r="A33" s="3"/>
      <c r="B33" s="4" t="s">
        <v>17</v>
      </c>
      <c r="C33" s="3"/>
      <c r="E33" s="136">
        <v>0</v>
      </c>
      <c r="F33" s="134"/>
      <c r="G33" s="134"/>
      <c r="H33" s="134"/>
      <c r="I33" s="134"/>
      <c r="J33" s="134"/>
      <c r="K33" s="135"/>
      <c r="L33" s="34">
        <f t="shared" si="0"/>
        <v>0</v>
      </c>
      <c r="M33" s="24">
        <f t="shared" si="1"/>
        <v>0</v>
      </c>
    </row>
    <row r="34" spans="1:13" x14ac:dyDescent="0.25">
      <c r="A34" s="3"/>
      <c r="B34" s="3" t="s">
        <v>16</v>
      </c>
      <c r="C34" s="3"/>
      <c r="E34" s="136"/>
      <c r="F34" s="134"/>
      <c r="G34" s="134"/>
      <c r="H34" s="134"/>
      <c r="I34" s="134"/>
      <c r="J34" s="134"/>
      <c r="K34" s="135"/>
      <c r="L34" s="34">
        <f t="shared" si="0"/>
        <v>0</v>
      </c>
      <c r="M34" s="24">
        <f t="shared" si="1"/>
        <v>0</v>
      </c>
    </row>
    <row r="35" spans="1:13" x14ac:dyDescent="0.25">
      <c r="A35" s="3"/>
      <c r="B35" s="3"/>
      <c r="C35" s="4" t="s">
        <v>15</v>
      </c>
      <c r="E35" s="136">
        <v>5000</v>
      </c>
      <c r="F35" s="134"/>
      <c r="G35" s="134"/>
      <c r="H35" s="134"/>
      <c r="I35" s="134"/>
      <c r="J35" s="134"/>
      <c r="K35" s="135"/>
      <c r="L35" s="34">
        <f t="shared" si="0"/>
        <v>0</v>
      </c>
      <c r="M35" s="24">
        <f t="shared" si="1"/>
        <v>-5000</v>
      </c>
    </row>
    <row r="36" spans="1:13" x14ac:dyDescent="0.25">
      <c r="A36" s="3"/>
      <c r="B36" s="3"/>
      <c r="C36" s="4" t="s">
        <v>14</v>
      </c>
      <c r="E36" s="136">
        <v>0</v>
      </c>
      <c r="F36" s="134"/>
      <c r="G36" s="134"/>
      <c r="H36" s="134"/>
      <c r="I36" s="134"/>
      <c r="J36" s="134"/>
      <c r="K36" s="135"/>
      <c r="L36" s="34">
        <f t="shared" si="0"/>
        <v>0</v>
      </c>
      <c r="M36" s="24">
        <f t="shared" si="1"/>
        <v>0</v>
      </c>
    </row>
    <row r="37" spans="1:13" x14ac:dyDescent="0.25">
      <c r="A37" s="3"/>
      <c r="B37" s="3"/>
      <c r="C37" s="4" t="s">
        <v>13</v>
      </c>
      <c r="E37" s="136">
        <v>10000</v>
      </c>
      <c r="F37" s="134"/>
      <c r="G37" s="134"/>
      <c r="H37" s="134"/>
      <c r="I37" s="134"/>
      <c r="J37" s="134"/>
      <c r="K37" s="135"/>
      <c r="L37" s="34">
        <f t="shared" si="0"/>
        <v>0</v>
      </c>
      <c r="M37" s="24">
        <f t="shared" si="1"/>
        <v>-10000</v>
      </c>
    </row>
    <row r="38" spans="1:13" x14ac:dyDescent="0.25">
      <c r="A38" s="3"/>
      <c r="B38" s="3"/>
      <c r="C38" s="4" t="s">
        <v>12</v>
      </c>
      <c r="E38" s="136">
        <v>400</v>
      </c>
      <c r="F38" s="144"/>
      <c r="G38" s="144"/>
      <c r="H38" s="144"/>
      <c r="I38" s="144"/>
      <c r="J38" s="144"/>
      <c r="K38" s="144"/>
      <c r="L38" s="34">
        <f t="shared" si="0"/>
        <v>0</v>
      </c>
      <c r="M38" s="24">
        <f t="shared" si="1"/>
        <v>-400</v>
      </c>
    </row>
    <row r="39" spans="1:13" x14ac:dyDescent="0.25">
      <c r="A39" s="3"/>
      <c r="B39" s="3"/>
      <c r="C39" s="4" t="s">
        <v>11</v>
      </c>
      <c r="E39" s="136">
        <v>1000</v>
      </c>
      <c r="F39" s="144"/>
      <c r="G39" s="144"/>
      <c r="H39" s="144"/>
      <c r="I39" s="144"/>
      <c r="J39" s="144"/>
      <c r="K39" s="144"/>
      <c r="L39" s="34">
        <f t="shared" si="0"/>
        <v>0</v>
      </c>
      <c r="M39" s="24">
        <f t="shared" si="1"/>
        <v>-1000</v>
      </c>
    </row>
    <row r="40" spans="1:13" x14ac:dyDescent="0.25">
      <c r="A40" s="3"/>
      <c r="B40" s="4" t="s">
        <v>10</v>
      </c>
      <c r="C40" s="3"/>
      <c r="E40" s="136"/>
      <c r="F40" s="145"/>
      <c r="G40" s="145"/>
      <c r="H40" s="145"/>
      <c r="I40" s="145"/>
      <c r="J40" s="145"/>
      <c r="K40" s="145"/>
      <c r="L40" s="34">
        <f t="shared" si="0"/>
        <v>0</v>
      </c>
      <c r="M40" s="51">
        <f t="shared" si="1"/>
        <v>0</v>
      </c>
    </row>
    <row r="41" spans="1:13" x14ac:dyDescent="0.25">
      <c r="A41" s="2" t="s">
        <v>9</v>
      </c>
      <c r="B41" s="5"/>
      <c r="C41" s="2"/>
      <c r="E41" s="1">
        <f>SUM(E14:E39)</f>
        <v>76700</v>
      </c>
      <c r="F41" s="142"/>
      <c r="G41" s="142"/>
      <c r="H41" s="142"/>
      <c r="I41" s="142"/>
      <c r="J41" s="142"/>
      <c r="K41" s="142"/>
      <c r="L41" s="142"/>
      <c r="M41" s="143"/>
    </row>
    <row r="42" spans="1:13" x14ac:dyDescent="0.25">
      <c r="A42" s="2" t="s">
        <v>8</v>
      </c>
      <c r="B42" s="3"/>
      <c r="C42" s="3"/>
      <c r="E42" s="136"/>
      <c r="F42" s="144"/>
      <c r="G42" s="144"/>
      <c r="H42" s="144"/>
      <c r="I42" s="144"/>
      <c r="J42" s="144"/>
      <c r="K42" s="144"/>
      <c r="L42" s="34"/>
      <c r="M42" s="24"/>
    </row>
    <row r="43" spans="1:13" x14ac:dyDescent="0.25">
      <c r="A43" s="3"/>
      <c r="B43" s="4" t="s">
        <v>101</v>
      </c>
      <c r="C43" s="3"/>
      <c r="E43" s="136"/>
      <c r="F43" s="144"/>
      <c r="G43" s="144"/>
      <c r="H43" s="144"/>
      <c r="I43" s="144"/>
      <c r="J43" s="144"/>
      <c r="K43" s="144"/>
      <c r="L43" s="34">
        <f t="shared" ref="L43:L50" si="2">SUM(F43:K43)</f>
        <v>0</v>
      </c>
      <c r="M43" s="24">
        <f t="shared" ref="M43:M50" si="3">L43-E43</f>
        <v>0</v>
      </c>
    </row>
    <row r="44" spans="1:13" x14ac:dyDescent="0.25">
      <c r="A44" s="3"/>
      <c r="B44" s="4" t="s">
        <v>7</v>
      </c>
      <c r="C44" s="3"/>
      <c r="E44" s="136"/>
      <c r="F44" s="144"/>
      <c r="G44" s="144"/>
      <c r="H44" s="144"/>
      <c r="I44" s="144"/>
      <c r="J44" s="144"/>
      <c r="K44" s="144"/>
      <c r="L44" s="34">
        <f t="shared" si="2"/>
        <v>0</v>
      </c>
      <c r="M44" s="24">
        <f t="shared" si="3"/>
        <v>0</v>
      </c>
    </row>
    <row r="45" spans="1:13" x14ac:dyDescent="0.25">
      <c r="A45" s="3"/>
      <c r="B45" s="4" t="s">
        <v>6</v>
      </c>
      <c r="C45" s="3"/>
      <c r="E45" s="136">
        <v>1600</v>
      </c>
      <c r="F45" s="144"/>
      <c r="G45" s="144"/>
      <c r="H45" s="144"/>
      <c r="I45" s="144"/>
      <c r="J45" s="144"/>
      <c r="K45" s="144"/>
      <c r="L45" s="34">
        <f t="shared" si="2"/>
        <v>0</v>
      </c>
      <c r="M45" s="24">
        <f t="shared" si="3"/>
        <v>-1600</v>
      </c>
    </row>
    <row r="46" spans="1:13" x14ac:dyDescent="0.25">
      <c r="A46" s="3"/>
      <c r="B46" s="4" t="s">
        <v>5</v>
      </c>
      <c r="C46" s="3"/>
      <c r="E46" s="136"/>
      <c r="F46" s="144"/>
      <c r="G46" s="144"/>
      <c r="H46" s="144"/>
      <c r="I46" s="144"/>
      <c r="J46" s="144"/>
      <c r="K46" s="144"/>
      <c r="L46" s="34">
        <f t="shared" si="2"/>
        <v>0</v>
      </c>
      <c r="M46" s="24">
        <f t="shared" si="3"/>
        <v>0</v>
      </c>
    </row>
    <row r="47" spans="1:13" x14ac:dyDescent="0.25">
      <c r="A47" s="3"/>
      <c r="B47" s="4" t="s">
        <v>4</v>
      </c>
      <c r="C47" s="3"/>
      <c r="E47" s="136"/>
      <c r="F47" s="144"/>
      <c r="G47" s="144"/>
      <c r="H47" s="144"/>
      <c r="I47" s="144"/>
      <c r="J47" s="144"/>
      <c r="K47" s="144"/>
      <c r="L47" s="34">
        <f t="shared" si="2"/>
        <v>0</v>
      </c>
      <c r="M47" s="24">
        <f t="shared" si="3"/>
        <v>0</v>
      </c>
    </row>
    <row r="48" spans="1:13" x14ac:dyDescent="0.25">
      <c r="A48" s="3"/>
      <c r="B48" s="4" t="s">
        <v>3</v>
      </c>
      <c r="C48" s="3"/>
      <c r="E48" s="136"/>
      <c r="F48" s="144"/>
      <c r="G48" s="144"/>
      <c r="H48" s="144"/>
      <c r="I48" s="144"/>
      <c r="J48" s="144"/>
      <c r="K48" s="144"/>
      <c r="L48" s="34">
        <f t="shared" si="2"/>
        <v>0</v>
      </c>
      <c r="M48" s="24">
        <f t="shared" si="3"/>
        <v>0</v>
      </c>
    </row>
    <row r="49" spans="1:13" x14ac:dyDescent="0.25">
      <c r="A49" s="3"/>
      <c r="B49" s="4" t="s">
        <v>2</v>
      </c>
      <c r="C49" s="3"/>
      <c r="E49" s="136"/>
      <c r="F49" s="144"/>
      <c r="G49" s="144"/>
      <c r="H49" s="144"/>
      <c r="I49" s="144"/>
      <c r="J49" s="144"/>
      <c r="K49" s="144"/>
      <c r="L49" s="34">
        <f t="shared" si="2"/>
        <v>0</v>
      </c>
      <c r="M49" s="24">
        <f t="shared" si="3"/>
        <v>0</v>
      </c>
    </row>
    <row r="50" spans="1:13" x14ac:dyDescent="0.25">
      <c r="A50" s="3"/>
      <c r="B50" s="4" t="s">
        <v>1</v>
      </c>
      <c r="C50" s="3"/>
      <c r="E50" s="136"/>
      <c r="F50" s="145"/>
      <c r="G50" s="145"/>
      <c r="H50" s="145"/>
      <c r="I50" s="145"/>
      <c r="J50" s="145"/>
      <c r="K50" s="145"/>
      <c r="L50" s="34">
        <f t="shared" si="2"/>
        <v>0</v>
      </c>
      <c r="M50" s="51">
        <f t="shared" si="3"/>
        <v>0</v>
      </c>
    </row>
    <row r="51" spans="1:13" x14ac:dyDescent="0.25">
      <c r="A51" s="2" t="s">
        <v>0</v>
      </c>
      <c r="B51" s="2"/>
      <c r="C51" s="2"/>
      <c r="E51" s="1">
        <f>SUM(E43:E50)</f>
        <v>1600</v>
      </c>
      <c r="F51" s="142"/>
      <c r="G51" s="142"/>
      <c r="H51" s="142"/>
      <c r="I51" s="142"/>
      <c r="J51" s="142"/>
      <c r="K51" s="142"/>
      <c r="L51" s="142"/>
      <c r="M51" s="143"/>
    </row>
    <row r="52" spans="1:13" ht="15.75" thickBot="1" x14ac:dyDescent="0.3">
      <c r="E52" s="146">
        <f>E51+E41+E13</f>
        <v>260700</v>
      </c>
      <c r="F52" s="147">
        <v>0</v>
      </c>
      <c r="G52" s="148">
        <v>0</v>
      </c>
      <c r="H52" s="147">
        <v>0</v>
      </c>
      <c r="I52" s="149">
        <v>0</v>
      </c>
      <c r="J52" s="147">
        <v>0</v>
      </c>
      <c r="K52" s="150">
        <v>0</v>
      </c>
      <c r="L52" s="151">
        <v>0</v>
      </c>
      <c r="M52" s="152"/>
    </row>
  </sheetData>
  <mergeCells count="6">
    <mergeCell ref="A4:C4"/>
    <mergeCell ref="E7:E8"/>
    <mergeCell ref="M7:M8"/>
    <mergeCell ref="F7:J7"/>
    <mergeCell ref="K7:K8"/>
    <mergeCell ref="L7:L8"/>
  </mergeCells>
  <conditionalFormatting sqref="M9:M51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1"/>
  <sheetViews>
    <sheetView tabSelected="1" workbookViewId="0">
      <selection activeCell="K4" sqref="K4"/>
    </sheetView>
  </sheetViews>
  <sheetFormatPr defaultRowHeight="15" x14ac:dyDescent="0.25"/>
  <cols>
    <col min="1" max="1" width="2.85546875" style="8" customWidth="1"/>
    <col min="2" max="2" width="12" style="8" customWidth="1"/>
    <col min="3" max="3" width="37.85546875" style="8" customWidth="1"/>
    <col min="4" max="4" width="17.7109375" style="8" hidden="1" customWidth="1"/>
    <col min="5" max="5" width="13.7109375" style="8" hidden="1" customWidth="1"/>
    <col min="6" max="6" width="11.140625" style="8" hidden="1" customWidth="1"/>
    <col min="7" max="7" width="11.42578125" style="8" customWidth="1"/>
    <col min="8" max="9" width="15.140625" style="8" customWidth="1"/>
    <col min="10" max="10" width="15" style="8" customWidth="1"/>
    <col min="11" max="11" width="16.28515625" style="8" customWidth="1"/>
    <col min="12" max="12" width="15.7109375" style="8" customWidth="1"/>
    <col min="13" max="13" width="16.28515625" style="8" customWidth="1"/>
    <col min="14" max="14" width="9.28515625" style="8" bestFit="1" customWidth="1"/>
    <col min="15" max="15" width="11.7109375" style="8" customWidth="1"/>
    <col min="16" max="16384" width="9.140625" style="8"/>
  </cols>
  <sheetData>
    <row r="1" spans="1:30" customFormat="1" x14ac:dyDescent="0.25">
      <c r="A1" s="71" t="s">
        <v>97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30" customFormat="1" x14ac:dyDescent="0.25">
      <c r="A2" s="71" t="s">
        <v>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30" customFormat="1" x14ac:dyDescent="0.25">
      <c r="A3" s="71" t="s">
        <v>99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</row>
    <row r="4" spans="1:30" customFormat="1" x14ac:dyDescent="0.25">
      <c r="A4" s="153" t="s">
        <v>100</v>
      </c>
      <c r="B4" s="153"/>
      <c r="C4" s="153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1:30" customFormat="1" ht="15.75" thickBot="1" x14ac:dyDescent="0.3">
      <c r="A5" s="72"/>
      <c r="B5" s="72"/>
      <c r="C5" s="72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30" ht="17.25" customHeight="1" thickBot="1" x14ac:dyDescent="0.3">
      <c r="C6" s="170" t="s">
        <v>102</v>
      </c>
      <c r="D6" s="9"/>
      <c r="E6" s="9"/>
      <c r="F6" s="9"/>
      <c r="G6" s="172" t="s">
        <v>44</v>
      </c>
      <c r="H6" s="174" t="s">
        <v>103</v>
      </c>
      <c r="I6" s="163"/>
      <c r="J6" s="163"/>
      <c r="K6" s="163"/>
      <c r="L6" s="163"/>
      <c r="M6" s="175" t="s">
        <v>43</v>
      </c>
      <c r="N6" s="163" t="s">
        <v>42</v>
      </c>
      <c r="O6" s="165" t="s">
        <v>41</v>
      </c>
    </row>
    <row r="7" spans="1:30" ht="21.75" customHeight="1" thickBot="1" x14ac:dyDescent="0.3">
      <c r="C7" s="171"/>
      <c r="D7" s="10" t="s">
        <v>45</v>
      </c>
      <c r="E7" s="11" t="s">
        <v>46</v>
      </c>
      <c r="F7" s="12" t="s">
        <v>47</v>
      </c>
      <c r="G7" s="173"/>
      <c r="H7" s="13" t="s">
        <v>90</v>
      </c>
      <c r="I7" s="14" t="s">
        <v>91</v>
      </c>
      <c r="J7" s="14" t="s">
        <v>92</v>
      </c>
      <c r="K7" s="14" t="s">
        <v>93</v>
      </c>
      <c r="L7" s="14" t="s">
        <v>94</v>
      </c>
      <c r="M7" s="176"/>
      <c r="N7" s="164"/>
      <c r="O7" s="166"/>
    </row>
    <row r="8" spans="1:30" x14ac:dyDescent="0.25">
      <c r="B8" s="167" t="s">
        <v>48</v>
      </c>
      <c r="C8" s="15" t="s">
        <v>49</v>
      </c>
      <c r="D8" s="16"/>
      <c r="E8" s="17"/>
      <c r="F8" s="18"/>
      <c r="G8" s="19">
        <v>68310</v>
      </c>
      <c r="H8" s="20"/>
      <c r="I8" s="21"/>
      <c r="J8" s="21"/>
      <c r="K8" s="21"/>
      <c r="L8" s="21"/>
      <c r="M8" s="22"/>
      <c r="N8" s="23">
        <f t="shared" ref="N8:N39" si="0">SUM(H8:M8)</f>
        <v>0</v>
      </c>
      <c r="O8" s="24">
        <f t="shared" ref="O8:O39" si="1">N8-G8</f>
        <v>-68310</v>
      </c>
    </row>
    <row r="9" spans="1:30" x14ac:dyDescent="0.25">
      <c r="B9" s="168"/>
      <c r="C9" s="15" t="s">
        <v>50</v>
      </c>
      <c r="D9" s="16"/>
      <c r="E9" s="17"/>
      <c r="F9" s="18"/>
      <c r="G9" s="19">
        <v>33000</v>
      </c>
      <c r="H9" s="20"/>
      <c r="I9" s="21"/>
      <c r="J9" s="21"/>
      <c r="K9" s="21"/>
      <c r="L9" s="21"/>
      <c r="M9" s="22"/>
      <c r="N9" s="23">
        <f t="shared" si="0"/>
        <v>0</v>
      </c>
      <c r="O9" s="24">
        <f t="shared" si="1"/>
        <v>-33000</v>
      </c>
    </row>
    <row r="10" spans="1:30" x14ac:dyDescent="0.25">
      <c r="B10" s="168"/>
      <c r="C10" s="15" t="s">
        <v>51</v>
      </c>
      <c r="D10" s="16"/>
      <c r="E10" s="17"/>
      <c r="F10" s="18"/>
      <c r="G10" s="19">
        <v>0</v>
      </c>
      <c r="H10" s="20"/>
      <c r="I10" s="21"/>
      <c r="J10" s="21"/>
      <c r="K10" s="21"/>
      <c r="L10" s="21"/>
      <c r="M10" s="22"/>
      <c r="N10" s="23">
        <f t="shared" si="0"/>
        <v>0</v>
      </c>
      <c r="O10" s="24">
        <f t="shared" si="1"/>
        <v>0</v>
      </c>
    </row>
    <row r="11" spans="1:30" x14ac:dyDescent="0.25">
      <c r="B11" s="168"/>
      <c r="C11" s="15" t="s">
        <v>52</v>
      </c>
      <c r="D11" s="16"/>
      <c r="E11" s="17"/>
      <c r="F11" s="18"/>
      <c r="G11" s="19">
        <v>0</v>
      </c>
      <c r="H11" s="20"/>
      <c r="I11" s="21"/>
      <c r="J11" s="21"/>
      <c r="K11" s="21"/>
      <c r="L11" s="21"/>
      <c r="M11" s="22"/>
      <c r="N11" s="23">
        <f t="shared" si="0"/>
        <v>0</v>
      </c>
      <c r="O11" s="24">
        <f t="shared" si="1"/>
        <v>0</v>
      </c>
    </row>
    <row r="12" spans="1:30" x14ac:dyDescent="0.25">
      <c r="B12" s="168"/>
      <c r="C12" s="15" t="s">
        <v>53</v>
      </c>
      <c r="D12" s="16"/>
      <c r="E12" s="17"/>
      <c r="F12" s="18"/>
      <c r="G12" s="19">
        <v>39600</v>
      </c>
      <c r="H12" s="20"/>
      <c r="I12" s="21"/>
      <c r="J12" s="21"/>
      <c r="K12" s="21"/>
      <c r="L12" s="21"/>
      <c r="M12" s="22"/>
      <c r="N12" s="23">
        <f t="shared" si="0"/>
        <v>0</v>
      </c>
      <c r="O12" s="24">
        <f t="shared" si="1"/>
        <v>-39600</v>
      </c>
    </row>
    <row r="13" spans="1:30" x14ac:dyDescent="0.25">
      <c r="B13" s="168"/>
      <c r="C13" s="15" t="s">
        <v>54</v>
      </c>
      <c r="D13" s="16"/>
      <c r="E13" s="17"/>
      <c r="F13" s="18"/>
      <c r="G13" s="19">
        <v>15840</v>
      </c>
      <c r="H13" s="20"/>
      <c r="I13" s="21"/>
      <c r="J13" s="21"/>
      <c r="K13" s="21"/>
      <c r="L13" s="21"/>
      <c r="M13" s="22"/>
      <c r="N13" s="23">
        <f t="shared" si="0"/>
        <v>0</v>
      </c>
      <c r="O13" s="24">
        <f t="shared" si="1"/>
        <v>-15840</v>
      </c>
    </row>
    <row r="14" spans="1:30" x14ac:dyDescent="0.25">
      <c r="B14" s="168"/>
      <c r="C14" s="15" t="s">
        <v>55</v>
      </c>
      <c r="D14" s="16"/>
      <c r="E14" s="17"/>
      <c r="F14" s="18"/>
      <c r="G14" s="19">
        <v>7207</v>
      </c>
      <c r="H14" s="20"/>
      <c r="I14" s="21"/>
      <c r="J14" s="21"/>
      <c r="K14" s="21"/>
      <c r="L14" s="21"/>
      <c r="M14" s="22"/>
      <c r="N14" s="23">
        <f t="shared" si="0"/>
        <v>0</v>
      </c>
      <c r="O14" s="24">
        <f t="shared" si="1"/>
        <v>-7207</v>
      </c>
    </row>
    <row r="15" spans="1:30" x14ac:dyDescent="0.25">
      <c r="B15" s="168"/>
      <c r="C15" s="15" t="s">
        <v>56</v>
      </c>
      <c r="D15" s="16"/>
      <c r="E15" s="17"/>
      <c r="F15" s="18"/>
      <c r="G15" s="19">
        <v>39600</v>
      </c>
      <c r="H15" s="20"/>
      <c r="I15" s="21"/>
      <c r="J15" s="21"/>
      <c r="K15" s="21"/>
      <c r="L15" s="21"/>
      <c r="M15" s="22"/>
      <c r="N15" s="23">
        <f t="shared" si="0"/>
        <v>0</v>
      </c>
      <c r="O15" s="24">
        <f t="shared" si="1"/>
        <v>-39600</v>
      </c>
    </row>
    <row r="16" spans="1:30" x14ac:dyDescent="0.25">
      <c r="B16" s="168"/>
      <c r="C16" s="15" t="s">
        <v>57</v>
      </c>
      <c r="D16" s="16"/>
      <c r="E16" s="17"/>
      <c r="F16" s="18"/>
      <c r="G16" s="19">
        <v>19800</v>
      </c>
      <c r="H16" s="20"/>
      <c r="I16" s="21"/>
      <c r="J16" s="21"/>
      <c r="K16" s="21"/>
      <c r="L16" s="21"/>
      <c r="M16" s="22"/>
      <c r="N16" s="23">
        <f t="shared" si="0"/>
        <v>0</v>
      </c>
      <c r="O16" s="24">
        <f t="shared" si="1"/>
        <v>-19800</v>
      </c>
    </row>
    <row r="17" spans="2:15" x14ac:dyDescent="0.25">
      <c r="B17" s="168"/>
      <c r="C17" s="15" t="s">
        <v>58</v>
      </c>
      <c r="D17" s="16"/>
      <c r="E17" s="17"/>
      <c r="F17" s="18"/>
      <c r="G17" s="19">
        <v>15840</v>
      </c>
      <c r="H17" s="20"/>
      <c r="I17" s="21"/>
      <c r="J17" s="21"/>
      <c r="K17" s="21"/>
      <c r="L17" s="21"/>
      <c r="M17" s="22"/>
      <c r="N17" s="23">
        <f t="shared" si="0"/>
        <v>0</v>
      </c>
      <c r="O17" s="24">
        <f t="shared" si="1"/>
        <v>-15840</v>
      </c>
    </row>
    <row r="18" spans="2:15" x14ac:dyDescent="0.25">
      <c r="B18" s="168"/>
      <c r="C18" s="15" t="s">
        <v>59</v>
      </c>
      <c r="D18" s="16"/>
      <c r="E18" s="17"/>
      <c r="F18" s="18"/>
      <c r="G18" s="19">
        <v>0</v>
      </c>
      <c r="H18" s="20"/>
      <c r="I18" s="21"/>
      <c r="J18" s="21"/>
      <c r="K18" s="21"/>
      <c r="L18" s="21"/>
      <c r="M18" s="22"/>
      <c r="N18" s="23">
        <f t="shared" si="0"/>
        <v>0</v>
      </c>
      <c r="O18" s="24">
        <f t="shared" si="1"/>
        <v>0</v>
      </c>
    </row>
    <row r="19" spans="2:15" x14ac:dyDescent="0.25">
      <c r="B19" s="168"/>
      <c r="C19" s="15" t="s">
        <v>60</v>
      </c>
      <c r="D19" s="16"/>
      <c r="E19" s="17"/>
      <c r="F19" s="18"/>
      <c r="G19" s="19">
        <v>0</v>
      </c>
      <c r="H19" s="20"/>
      <c r="I19" s="21"/>
      <c r="J19" s="21"/>
      <c r="K19" s="21"/>
      <c r="L19" s="21"/>
      <c r="M19" s="22"/>
      <c r="N19" s="23">
        <f t="shared" si="0"/>
        <v>0</v>
      </c>
      <c r="O19" s="24">
        <f t="shared" si="1"/>
        <v>0</v>
      </c>
    </row>
    <row r="20" spans="2:15" x14ac:dyDescent="0.25">
      <c r="B20" s="168"/>
      <c r="C20" s="15" t="s">
        <v>61</v>
      </c>
      <c r="D20" s="16"/>
      <c r="E20" s="17"/>
      <c r="F20" s="18"/>
      <c r="G20" s="19">
        <v>0</v>
      </c>
      <c r="H20" s="20"/>
      <c r="I20" s="21"/>
      <c r="J20" s="21"/>
      <c r="K20" s="21"/>
      <c r="L20" s="21"/>
      <c r="M20" s="22"/>
      <c r="N20" s="23">
        <f t="shared" si="0"/>
        <v>0</v>
      </c>
      <c r="O20" s="24">
        <f t="shared" si="1"/>
        <v>0</v>
      </c>
    </row>
    <row r="21" spans="2:15" x14ac:dyDescent="0.25">
      <c r="B21" s="168"/>
      <c r="C21" s="15" t="s">
        <v>62</v>
      </c>
      <c r="D21" s="16"/>
      <c r="E21" s="17"/>
      <c r="F21" s="18"/>
      <c r="G21" s="19">
        <v>19800</v>
      </c>
      <c r="H21" s="20"/>
      <c r="I21" s="21"/>
      <c r="J21" s="21"/>
      <c r="K21" s="21"/>
      <c r="L21" s="21"/>
      <c r="M21" s="22"/>
      <c r="N21" s="23">
        <f t="shared" si="0"/>
        <v>0</v>
      </c>
      <c r="O21" s="24">
        <f t="shared" si="1"/>
        <v>-19800</v>
      </c>
    </row>
    <row r="22" spans="2:15" x14ac:dyDescent="0.25">
      <c r="B22" s="168"/>
      <c r="C22" s="15" t="s">
        <v>63</v>
      </c>
      <c r="D22" s="16"/>
      <c r="E22" s="17"/>
      <c r="F22" s="18"/>
      <c r="G22" s="19">
        <v>0</v>
      </c>
      <c r="H22" s="20"/>
      <c r="I22" s="21"/>
      <c r="J22" s="21"/>
      <c r="K22" s="21"/>
      <c r="L22" s="21"/>
      <c r="M22" s="22"/>
      <c r="N22" s="23">
        <f t="shared" si="0"/>
        <v>0</v>
      </c>
      <c r="O22" s="24">
        <f t="shared" si="1"/>
        <v>0</v>
      </c>
    </row>
    <row r="23" spans="2:15" x14ac:dyDescent="0.25">
      <c r="B23" s="168"/>
      <c r="C23" s="15" t="s">
        <v>64</v>
      </c>
      <c r="D23" s="16"/>
      <c r="E23" s="17"/>
      <c r="F23" s="18"/>
      <c r="G23" s="19">
        <v>0</v>
      </c>
      <c r="H23" s="20"/>
      <c r="I23" s="21"/>
      <c r="J23" s="21"/>
      <c r="K23" s="21"/>
      <c r="L23" s="21"/>
      <c r="M23" s="22"/>
      <c r="N23" s="23">
        <f t="shared" si="0"/>
        <v>0</v>
      </c>
      <c r="O23" s="24">
        <f t="shared" si="1"/>
        <v>0</v>
      </c>
    </row>
    <row r="24" spans="2:15" x14ac:dyDescent="0.25">
      <c r="B24" s="168"/>
      <c r="C24" s="15" t="s">
        <v>65</v>
      </c>
      <c r="D24" s="16"/>
      <c r="E24" s="17"/>
      <c r="F24" s="18"/>
      <c r="G24" s="19">
        <v>0</v>
      </c>
      <c r="H24" s="20"/>
      <c r="I24" s="21"/>
      <c r="J24" s="21"/>
      <c r="K24" s="21"/>
      <c r="L24" s="21"/>
      <c r="M24" s="22"/>
      <c r="N24" s="23">
        <f t="shared" si="0"/>
        <v>0</v>
      </c>
      <c r="O24" s="24">
        <f t="shared" si="1"/>
        <v>0</v>
      </c>
    </row>
    <row r="25" spans="2:15" x14ac:dyDescent="0.25">
      <c r="B25" s="168"/>
      <c r="C25" s="15" t="s">
        <v>66</v>
      </c>
      <c r="D25" s="16"/>
      <c r="E25" s="17"/>
      <c r="F25" s="18"/>
      <c r="G25" s="19">
        <v>0</v>
      </c>
      <c r="H25" s="20"/>
      <c r="I25" s="21"/>
      <c r="J25" s="21"/>
      <c r="K25" s="21"/>
      <c r="L25" s="21"/>
      <c r="M25" s="22"/>
      <c r="N25" s="23">
        <f t="shared" si="0"/>
        <v>0</v>
      </c>
      <c r="O25" s="24">
        <f t="shared" si="1"/>
        <v>0</v>
      </c>
    </row>
    <row r="26" spans="2:15" x14ac:dyDescent="0.25">
      <c r="B26" s="168"/>
      <c r="C26" s="15" t="s">
        <v>67</v>
      </c>
      <c r="D26" s="16"/>
      <c r="E26" s="17"/>
      <c r="F26" s="18"/>
      <c r="G26" s="19">
        <v>18000</v>
      </c>
      <c r="H26" s="20"/>
      <c r="I26" s="21"/>
      <c r="J26" s="21"/>
      <c r="K26" s="21"/>
      <c r="L26" s="21"/>
      <c r="M26" s="22"/>
      <c r="N26" s="23">
        <f t="shared" si="0"/>
        <v>0</v>
      </c>
      <c r="O26" s="24">
        <f t="shared" si="1"/>
        <v>-18000</v>
      </c>
    </row>
    <row r="27" spans="2:15" x14ac:dyDescent="0.25">
      <c r="B27" s="168"/>
      <c r="C27" s="15" t="s">
        <v>68</v>
      </c>
      <c r="D27" s="16"/>
      <c r="E27" s="17"/>
      <c r="F27" s="18"/>
      <c r="G27" s="19">
        <v>24000</v>
      </c>
      <c r="H27" s="20"/>
      <c r="I27" s="21"/>
      <c r="J27" s="21"/>
      <c r="K27" s="21"/>
      <c r="L27" s="21"/>
      <c r="M27" s="22"/>
      <c r="N27" s="23">
        <f t="shared" si="0"/>
        <v>0</v>
      </c>
      <c r="O27" s="24">
        <f t="shared" si="1"/>
        <v>-24000</v>
      </c>
    </row>
    <row r="28" spans="2:15" x14ac:dyDescent="0.25">
      <c r="B28" s="168"/>
      <c r="C28" s="15" t="s">
        <v>69</v>
      </c>
      <c r="D28" s="16"/>
      <c r="E28" s="17"/>
      <c r="F28" s="18"/>
      <c r="G28" s="19">
        <v>18000</v>
      </c>
      <c r="H28" s="20"/>
      <c r="I28" s="21"/>
      <c r="J28" s="21"/>
      <c r="K28" s="21"/>
      <c r="L28" s="21"/>
      <c r="M28" s="22"/>
      <c r="N28" s="23">
        <f t="shared" si="0"/>
        <v>0</v>
      </c>
      <c r="O28" s="24">
        <f t="shared" si="1"/>
        <v>-18000</v>
      </c>
    </row>
    <row r="29" spans="2:15" x14ac:dyDescent="0.25">
      <c r="B29" s="168"/>
      <c r="C29" s="15" t="s">
        <v>70</v>
      </c>
      <c r="D29" s="16"/>
      <c r="E29" s="17"/>
      <c r="F29" s="18"/>
      <c r="G29" s="19">
        <v>19338</v>
      </c>
      <c r="H29" s="20"/>
      <c r="I29" s="21"/>
      <c r="J29" s="21"/>
      <c r="K29" s="21"/>
      <c r="L29" s="21"/>
      <c r="M29" s="22"/>
      <c r="N29" s="23">
        <f t="shared" si="0"/>
        <v>0</v>
      </c>
      <c r="O29" s="24">
        <f t="shared" si="1"/>
        <v>-19338</v>
      </c>
    </row>
    <row r="30" spans="2:15" x14ac:dyDescent="0.25">
      <c r="B30" s="168"/>
      <c r="C30" s="15" t="s">
        <v>71</v>
      </c>
      <c r="D30" s="16"/>
      <c r="E30" s="17"/>
      <c r="F30" s="18"/>
      <c r="G30" s="19">
        <v>14850</v>
      </c>
      <c r="H30" s="20"/>
      <c r="I30" s="21"/>
      <c r="J30" s="21"/>
      <c r="K30" s="21"/>
      <c r="L30" s="21"/>
      <c r="M30" s="22"/>
      <c r="N30" s="23">
        <f t="shared" si="0"/>
        <v>0</v>
      </c>
      <c r="O30" s="24">
        <f t="shared" si="1"/>
        <v>-14850</v>
      </c>
    </row>
    <row r="31" spans="2:15" x14ac:dyDescent="0.25">
      <c r="B31" s="168"/>
      <c r="C31" s="15" t="s">
        <v>71</v>
      </c>
      <c r="D31" s="16"/>
      <c r="E31" s="17"/>
      <c r="F31" s="18"/>
      <c r="G31" s="19">
        <v>13200</v>
      </c>
      <c r="H31" s="20"/>
      <c r="I31" s="21"/>
      <c r="J31" s="21"/>
      <c r="K31" s="21"/>
      <c r="L31" s="21"/>
      <c r="M31" s="22"/>
      <c r="N31" s="23">
        <f t="shared" si="0"/>
        <v>0</v>
      </c>
      <c r="O31" s="24">
        <f t="shared" si="1"/>
        <v>-13200</v>
      </c>
    </row>
    <row r="32" spans="2:15" x14ac:dyDescent="0.25">
      <c r="B32" s="168"/>
      <c r="C32" s="15" t="s">
        <v>71</v>
      </c>
      <c r="D32" s="16"/>
      <c r="E32" s="17"/>
      <c r="F32" s="18"/>
      <c r="G32" s="19">
        <v>13200</v>
      </c>
      <c r="H32" s="20"/>
      <c r="I32" s="21"/>
      <c r="J32" s="21"/>
      <c r="K32" s="21"/>
      <c r="L32" s="21"/>
      <c r="M32" s="22"/>
      <c r="N32" s="23">
        <f t="shared" si="0"/>
        <v>0</v>
      </c>
      <c r="O32" s="24">
        <f t="shared" si="1"/>
        <v>-13200</v>
      </c>
    </row>
    <row r="33" spans="2:15" x14ac:dyDescent="0.25">
      <c r="B33" s="168"/>
      <c r="C33" s="15" t="s">
        <v>71</v>
      </c>
      <c r="D33" s="16"/>
      <c r="E33" s="17"/>
      <c r="F33" s="18"/>
      <c r="G33" s="19">
        <v>13200</v>
      </c>
      <c r="H33" s="20"/>
      <c r="I33" s="21"/>
      <c r="J33" s="21"/>
      <c r="K33" s="21"/>
      <c r="L33" s="21"/>
      <c r="M33" s="22"/>
      <c r="N33" s="23">
        <f t="shared" si="0"/>
        <v>0</v>
      </c>
      <c r="O33" s="24">
        <f t="shared" si="1"/>
        <v>-13200</v>
      </c>
    </row>
    <row r="34" spans="2:15" x14ac:dyDescent="0.25">
      <c r="B34" s="168"/>
      <c r="C34" s="15" t="s">
        <v>71</v>
      </c>
      <c r="D34" s="16"/>
      <c r="E34" s="17"/>
      <c r="F34" s="18"/>
      <c r="G34" s="19">
        <v>13200</v>
      </c>
      <c r="H34" s="20"/>
      <c r="I34" s="21"/>
      <c r="J34" s="21"/>
      <c r="K34" s="21"/>
      <c r="L34" s="21"/>
      <c r="M34" s="22"/>
      <c r="N34" s="23">
        <f t="shared" si="0"/>
        <v>0</v>
      </c>
      <c r="O34" s="24">
        <f t="shared" si="1"/>
        <v>-13200</v>
      </c>
    </row>
    <row r="35" spans="2:15" x14ac:dyDescent="0.25">
      <c r="B35" s="168"/>
      <c r="C35" s="15" t="s">
        <v>71</v>
      </c>
      <c r="D35" s="16"/>
      <c r="E35" s="17"/>
      <c r="F35" s="18"/>
      <c r="G35" s="19">
        <v>13200</v>
      </c>
      <c r="H35" s="20"/>
      <c r="I35" s="21"/>
      <c r="J35" s="21"/>
      <c r="K35" s="21"/>
      <c r="L35" s="21"/>
      <c r="M35" s="22"/>
      <c r="N35" s="23">
        <f t="shared" si="0"/>
        <v>0</v>
      </c>
      <c r="O35" s="24">
        <f t="shared" si="1"/>
        <v>-13200</v>
      </c>
    </row>
    <row r="36" spans="2:15" x14ac:dyDescent="0.25">
      <c r="B36" s="168"/>
      <c r="C36" s="15" t="s">
        <v>71</v>
      </c>
      <c r="D36" s="16"/>
      <c r="E36" s="17"/>
      <c r="F36" s="18"/>
      <c r="G36" s="19">
        <v>13200</v>
      </c>
      <c r="H36" s="20"/>
      <c r="I36" s="21"/>
      <c r="J36" s="21"/>
      <c r="K36" s="21"/>
      <c r="L36" s="21"/>
      <c r="M36" s="22"/>
      <c r="N36" s="23">
        <f t="shared" si="0"/>
        <v>0</v>
      </c>
      <c r="O36" s="24">
        <f t="shared" si="1"/>
        <v>-13200</v>
      </c>
    </row>
    <row r="37" spans="2:15" x14ac:dyDescent="0.25">
      <c r="B37" s="168"/>
      <c r="C37" s="15" t="s">
        <v>71</v>
      </c>
      <c r="D37" s="16"/>
      <c r="E37" s="17"/>
      <c r="F37" s="18"/>
      <c r="G37" s="19">
        <v>13200</v>
      </c>
      <c r="H37" s="20"/>
      <c r="I37" s="21"/>
      <c r="J37" s="21"/>
      <c r="K37" s="21"/>
      <c r="L37" s="21"/>
      <c r="M37" s="22"/>
      <c r="N37" s="23">
        <f t="shared" si="0"/>
        <v>0</v>
      </c>
      <c r="O37" s="24">
        <f t="shared" si="1"/>
        <v>-13200</v>
      </c>
    </row>
    <row r="38" spans="2:15" x14ac:dyDescent="0.25">
      <c r="B38" s="168"/>
      <c r="C38" s="15" t="s">
        <v>71</v>
      </c>
      <c r="D38" s="16"/>
      <c r="E38" s="17"/>
      <c r="F38" s="18"/>
      <c r="G38" s="19">
        <v>13200</v>
      </c>
      <c r="H38" s="20"/>
      <c r="I38" s="21"/>
      <c r="J38" s="21"/>
      <c r="K38" s="21"/>
      <c r="L38" s="21"/>
      <c r="M38" s="22"/>
      <c r="N38" s="23">
        <f t="shared" si="0"/>
        <v>0</v>
      </c>
      <c r="O38" s="24">
        <f t="shared" si="1"/>
        <v>-13200</v>
      </c>
    </row>
    <row r="39" spans="2:15" ht="15.75" thickBot="1" x14ac:dyDescent="0.3">
      <c r="B39" s="169"/>
      <c r="C39" s="15" t="s">
        <v>72</v>
      </c>
      <c r="D39" s="16"/>
      <c r="E39" s="17"/>
      <c r="F39" s="18"/>
      <c r="G39" s="19">
        <v>27720</v>
      </c>
      <c r="H39" s="20"/>
      <c r="I39" s="21"/>
      <c r="J39" s="21"/>
      <c r="K39" s="21"/>
      <c r="L39" s="21"/>
      <c r="M39" s="22"/>
      <c r="N39" s="23">
        <f t="shared" si="0"/>
        <v>0</v>
      </c>
      <c r="O39" s="24">
        <f t="shared" si="1"/>
        <v>-27720</v>
      </c>
    </row>
    <row r="40" spans="2:15" ht="27" customHeight="1" x14ac:dyDescent="0.25">
      <c r="C40" s="25" t="s">
        <v>73</v>
      </c>
      <c r="D40" s="26">
        <v>500</v>
      </c>
      <c r="E40" s="27">
        <v>500</v>
      </c>
      <c r="F40" s="28">
        <v>500</v>
      </c>
      <c r="G40" s="19">
        <v>1500</v>
      </c>
      <c r="H40" s="29"/>
      <c r="I40" s="30"/>
      <c r="J40" s="30"/>
      <c r="K40" s="30"/>
      <c r="L40" s="30"/>
      <c r="M40" s="31"/>
      <c r="N40" s="23">
        <f t="shared" ref="N40:N58" si="2">SUM(H40:M40)</f>
        <v>0</v>
      </c>
      <c r="O40" s="24">
        <f t="shared" ref="O40:O58" si="3">N40-G40</f>
        <v>-1500</v>
      </c>
    </row>
    <row r="41" spans="2:15" ht="21.75" customHeight="1" x14ac:dyDescent="0.25">
      <c r="C41" s="25" t="s">
        <v>33</v>
      </c>
      <c r="D41" s="32"/>
      <c r="E41" s="33"/>
      <c r="F41" s="18">
        <v>10000</v>
      </c>
      <c r="G41" s="19">
        <v>10000</v>
      </c>
      <c r="H41" s="29"/>
      <c r="I41" s="30"/>
      <c r="J41" s="30"/>
      <c r="K41" s="30"/>
      <c r="L41" s="30"/>
      <c r="M41" s="31"/>
      <c r="N41" s="34">
        <f t="shared" si="2"/>
        <v>0</v>
      </c>
      <c r="O41" s="24">
        <f t="shared" si="3"/>
        <v>-10000</v>
      </c>
    </row>
    <row r="42" spans="2:15" ht="21" customHeight="1" x14ac:dyDescent="0.25">
      <c r="C42" s="25" t="s">
        <v>32</v>
      </c>
      <c r="D42" s="32"/>
      <c r="E42" s="33"/>
      <c r="F42" s="18">
        <v>2000</v>
      </c>
      <c r="G42" s="19">
        <v>2000</v>
      </c>
      <c r="H42" s="35"/>
      <c r="I42" s="36"/>
      <c r="J42" s="36"/>
      <c r="K42" s="36"/>
      <c r="L42" s="36"/>
      <c r="M42" s="37"/>
      <c r="N42" s="23">
        <f t="shared" si="2"/>
        <v>0</v>
      </c>
      <c r="O42" s="38">
        <f t="shared" si="3"/>
        <v>-2000</v>
      </c>
    </row>
    <row r="43" spans="2:15" ht="18.75" customHeight="1" x14ac:dyDescent="0.25">
      <c r="C43" s="25" t="s">
        <v>74</v>
      </c>
      <c r="D43" s="26">
        <v>500</v>
      </c>
      <c r="E43" s="27">
        <v>500</v>
      </c>
      <c r="F43" s="28">
        <v>500</v>
      </c>
      <c r="G43" s="19">
        <v>1500</v>
      </c>
      <c r="H43" s="39"/>
      <c r="I43" s="40"/>
      <c r="J43" s="40"/>
      <c r="K43" s="40"/>
      <c r="L43" s="40"/>
      <c r="M43" s="41"/>
      <c r="N43" s="23">
        <f t="shared" si="2"/>
        <v>0</v>
      </c>
      <c r="O43" s="24">
        <f t="shared" si="3"/>
        <v>-1500</v>
      </c>
    </row>
    <row r="44" spans="2:15" ht="19.5" customHeight="1" x14ac:dyDescent="0.25">
      <c r="C44" s="42" t="s">
        <v>75</v>
      </c>
      <c r="D44" s="32"/>
      <c r="E44" s="33"/>
      <c r="F44" s="18">
        <v>8500</v>
      </c>
      <c r="G44" s="19">
        <v>8500</v>
      </c>
      <c r="H44" s="29"/>
      <c r="I44" s="30"/>
      <c r="J44" s="30"/>
      <c r="K44" s="30"/>
      <c r="L44" s="30"/>
      <c r="M44" s="31"/>
      <c r="N44" s="23">
        <f t="shared" si="2"/>
        <v>0</v>
      </c>
      <c r="O44" s="24">
        <f t="shared" si="3"/>
        <v>-8500</v>
      </c>
    </row>
    <row r="45" spans="2:15" ht="28.5" customHeight="1" x14ac:dyDescent="0.25">
      <c r="C45" s="42" t="s">
        <v>76</v>
      </c>
      <c r="D45" s="32"/>
      <c r="E45" s="17">
        <v>1200</v>
      </c>
      <c r="F45" s="43"/>
      <c r="G45" s="19">
        <v>1200</v>
      </c>
      <c r="H45" s="29"/>
      <c r="I45" s="30"/>
      <c r="J45" s="30"/>
      <c r="K45" s="30"/>
      <c r="L45" s="30"/>
      <c r="M45" s="31"/>
      <c r="N45" s="23">
        <f t="shared" si="2"/>
        <v>0</v>
      </c>
      <c r="O45" s="24">
        <f t="shared" si="3"/>
        <v>-1200</v>
      </c>
    </row>
    <row r="46" spans="2:15" ht="27.75" customHeight="1" x14ac:dyDescent="0.25">
      <c r="C46" s="42" t="s">
        <v>77</v>
      </c>
      <c r="D46" s="32"/>
      <c r="E46" s="17">
        <v>1000</v>
      </c>
      <c r="F46" s="43"/>
      <c r="G46" s="19">
        <v>1000</v>
      </c>
      <c r="H46" s="29"/>
      <c r="I46" s="30"/>
      <c r="J46" s="30"/>
      <c r="K46" s="30"/>
      <c r="L46" s="30"/>
      <c r="M46" s="31"/>
      <c r="N46" s="23">
        <f t="shared" si="2"/>
        <v>0</v>
      </c>
      <c r="O46" s="24">
        <f t="shared" si="3"/>
        <v>-1000</v>
      </c>
    </row>
    <row r="47" spans="2:15" ht="19.5" customHeight="1" x14ac:dyDescent="0.25">
      <c r="C47" s="42" t="s">
        <v>29</v>
      </c>
      <c r="D47" s="32"/>
      <c r="E47" s="33"/>
      <c r="F47" s="28">
        <v>800</v>
      </c>
      <c r="G47" s="44">
        <v>800</v>
      </c>
      <c r="H47" s="29"/>
      <c r="I47" s="30"/>
      <c r="J47" s="30"/>
      <c r="K47" s="30"/>
      <c r="L47" s="30"/>
      <c r="M47" s="31"/>
      <c r="N47" s="23">
        <f t="shared" si="2"/>
        <v>0</v>
      </c>
      <c r="O47" s="24">
        <f t="shared" si="3"/>
        <v>-800</v>
      </c>
    </row>
    <row r="48" spans="2:15" ht="20.25" customHeight="1" x14ac:dyDescent="0.25">
      <c r="C48" s="42" t="s">
        <v>28</v>
      </c>
      <c r="D48" s="26">
        <v>500</v>
      </c>
      <c r="E48" s="27">
        <v>500</v>
      </c>
      <c r="F48" s="43"/>
      <c r="G48" s="19">
        <v>1000</v>
      </c>
      <c r="H48" s="29"/>
      <c r="I48" s="30"/>
      <c r="J48" s="30"/>
      <c r="K48" s="30"/>
      <c r="L48" s="30"/>
      <c r="M48" s="31"/>
      <c r="N48" s="23">
        <f t="shared" si="2"/>
        <v>0</v>
      </c>
      <c r="O48" s="24">
        <f t="shared" si="3"/>
        <v>-1000</v>
      </c>
    </row>
    <row r="49" spans="3:15" ht="19.5" customHeight="1" x14ac:dyDescent="0.25">
      <c r="C49" s="42" t="s">
        <v>78</v>
      </c>
      <c r="D49" s="16">
        <v>3000</v>
      </c>
      <c r="E49" s="17">
        <v>2000</v>
      </c>
      <c r="F49" s="43"/>
      <c r="G49" s="19">
        <v>5000</v>
      </c>
      <c r="H49" s="29"/>
      <c r="I49" s="30"/>
      <c r="J49" s="30"/>
      <c r="K49" s="30"/>
      <c r="L49" s="30"/>
      <c r="M49" s="31"/>
      <c r="N49" s="23">
        <f t="shared" si="2"/>
        <v>0</v>
      </c>
      <c r="O49" s="24">
        <f t="shared" si="3"/>
        <v>-5000</v>
      </c>
    </row>
    <row r="50" spans="3:15" ht="20.25" customHeight="1" x14ac:dyDescent="0.25">
      <c r="C50" s="42" t="s">
        <v>79</v>
      </c>
      <c r="D50" s="16">
        <v>6000</v>
      </c>
      <c r="E50" s="17">
        <v>6000</v>
      </c>
      <c r="F50" s="43"/>
      <c r="G50" s="19">
        <v>12000</v>
      </c>
      <c r="H50" s="29"/>
      <c r="I50" s="30"/>
      <c r="J50" s="30"/>
      <c r="K50" s="30"/>
      <c r="L50" s="30"/>
      <c r="M50" s="31"/>
      <c r="N50" s="23">
        <f t="shared" si="2"/>
        <v>0</v>
      </c>
      <c r="O50" s="24">
        <f t="shared" si="3"/>
        <v>-12000</v>
      </c>
    </row>
    <row r="51" spans="3:15" ht="20.25" customHeight="1" x14ac:dyDescent="0.25">
      <c r="C51" s="42" t="s">
        <v>25</v>
      </c>
      <c r="D51" s="32"/>
      <c r="E51" s="33"/>
      <c r="F51" s="18">
        <v>1800</v>
      </c>
      <c r="G51" s="19">
        <v>1800</v>
      </c>
      <c r="H51" s="29"/>
      <c r="I51" s="30"/>
      <c r="J51" s="30"/>
      <c r="K51" s="30"/>
      <c r="L51" s="30"/>
      <c r="M51" s="31"/>
      <c r="N51" s="23">
        <f t="shared" si="2"/>
        <v>0</v>
      </c>
      <c r="O51" s="24">
        <f t="shared" si="3"/>
        <v>-1800</v>
      </c>
    </row>
    <row r="52" spans="3:15" ht="19.5" customHeight="1" x14ac:dyDescent="0.25">
      <c r="C52" s="42" t="s">
        <v>80</v>
      </c>
      <c r="D52" s="32"/>
      <c r="E52" s="17">
        <v>20000</v>
      </c>
      <c r="F52" s="43"/>
      <c r="G52" s="19">
        <v>20000</v>
      </c>
      <c r="H52" s="29"/>
      <c r="I52" s="30"/>
      <c r="J52" s="30"/>
      <c r="K52" s="30"/>
      <c r="L52" s="30"/>
      <c r="M52" s="31"/>
      <c r="N52" s="23">
        <f t="shared" si="2"/>
        <v>0</v>
      </c>
      <c r="O52" s="24">
        <f t="shared" si="3"/>
        <v>-20000</v>
      </c>
    </row>
    <row r="53" spans="3:15" ht="18.75" customHeight="1" x14ac:dyDescent="0.25">
      <c r="C53" s="42" t="s">
        <v>81</v>
      </c>
      <c r="D53" s="32"/>
      <c r="E53" s="33"/>
      <c r="F53" s="18">
        <v>20000</v>
      </c>
      <c r="G53" s="19">
        <v>20000</v>
      </c>
      <c r="H53" s="29"/>
      <c r="I53" s="30"/>
      <c r="J53" s="30"/>
      <c r="K53" s="30"/>
      <c r="L53" s="30"/>
      <c r="M53" s="31"/>
      <c r="N53" s="23">
        <f t="shared" si="2"/>
        <v>0</v>
      </c>
      <c r="O53" s="24">
        <f t="shared" si="3"/>
        <v>-20000</v>
      </c>
    </row>
    <row r="54" spans="3:15" ht="18.75" customHeight="1" x14ac:dyDescent="0.25">
      <c r="C54" s="42" t="s">
        <v>22</v>
      </c>
      <c r="D54" s="32"/>
      <c r="E54" s="33"/>
      <c r="F54" s="18">
        <v>2000</v>
      </c>
      <c r="G54" s="19">
        <v>2000</v>
      </c>
      <c r="H54" s="29"/>
      <c r="I54" s="30"/>
      <c r="J54" s="30"/>
      <c r="K54" s="30"/>
      <c r="L54" s="30"/>
      <c r="M54" s="31"/>
      <c r="N54" s="23">
        <f t="shared" si="2"/>
        <v>0</v>
      </c>
      <c r="O54" s="24">
        <f t="shared" si="3"/>
        <v>-2000</v>
      </c>
    </row>
    <row r="55" spans="3:15" ht="30" customHeight="1" x14ac:dyDescent="0.25">
      <c r="C55" s="42" t="s">
        <v>82</v>
      </c>
      <c r="D55" s="16">
        <v>1000</v>
      </c>
      <c r="E55" s="17">
        <v>1000</v>
      </c>
      <c r="F55" s="43"/>
      <c r="G55" s="19">
        <v>2000</v>
      </c>
      <c r="H55" s="29"/>
      <c r="I55" s="30"/>
      <c r="J55" s="30"/>
      <c r="K55" s="30"/>
      <c r="L55" s="30"/>
      <c r="M55" s="31"/>
      <c r="N55" s="23">
        <f t="shared" si="2"/>
        <v>0</v>
      </c>
      <c r="O55" s="24">
        <f t="shared" si="3"/>
        <v>-2000</v>
      </c>
    </row>
    <row r="56" spans="3:15" ht="28.5" customHeight="1" x14ac:dyDescent="0.25">
      <c r="C56" s="25" t="s">
        <v>83</v>
      </c>
      <c r="D56" s="32"/>
      <c r="E56" s="33"/>
      <c r="F56" s="18">
        <v>2000</v>
      </c>
      <c r="G56" s="19">
        <v>2000</v>
      </c>
      <c r="H56" s="29"/>
      <c r="I56" s="30"/>
      <c r="J56" s="30"/>
      <c r="K56" s="30"/>
      <c r="L56" s="30"/>
      <c r="M56" s="31"/>
      <c r="N56" s="23">
        <f t="shared" si="2"/>
        <v>0</v>
      </c>
      <c r="O56" s="24">
        <f t="shared" si="3"/>
        <v>-2000</v>
      </c>
    </row>
    <row r="57" spans="3:15" ht="18.75" customHeight="1" x14ac:dyDescent="0.25">
      <c r="C57" s="25" t="s">
        <v>84</v>
      </c>
      <c r="D57" s="16">
        <v>3000</v>
      </c>
      <c r="E57" s="17">
        <v>3000</v>
      </c>
      <c r="F57" s="18">
        <v>3000</v>
      </c>
      <c r="G57" s="19">
        <v>9000</v>
      </c>
      <c r="H57" s="29"/>
      <c r="I57" s="30"/>
      <c r="J57" s="30"/>
      <c r="K57" s="30"/>
      <c r="L57" s="30"/>
      <c r="M57" s="31"/>
      <c r="N57" s="23">
        <f t="shared" si="2"/>
        <v>0</v>
      </c>
      <c r="O57" s="24">
        <f t="shared" si="3"/>
        <v>-9000</v>
      </c>
    </row>
    <row r="58" spans="3:15" ht="26.25" thickBot="1" x14ac:dyDescent="0.3">
      <c r="C58" s="45" t="s">
        <v>85</v>
      </c>
      <c r="D58" s="46"/>
      <c r="E58" s="17">
        <v>2400</v>
      </c>
      <c r="F58" s="47"/>
      <c r="G58" s="48">
        <v>2400</v>
      </c>
      <c r="H58" s="35"/>
      <c r="I58" s="36"/>
      <c r="J58" s="36"/>
      <c r="K58" s="36"/>
      <c r="L58" s="36"/>
      <c r="M58" s="49"/>
      <c r="N58" s="50">
        <f t="shared" si="2"/>
        <v>0</v>
      </c>
      <c r="O58" s="51">
        <f t="shared" si="3"/>
        <v>-2400</v>
      </c>
    </row>
    <row r="59" spans="3:15" ht="6" customHeight="1" thickBot="1" x14ac:dyDescent="0.3">
      <c r="C59" s="52"/>
      <c r="D59" s="53"/>
      <c r="E59" s="53"/>
      <c r="F59" s="53"/>
      <c r="G59" s="53"/>
      <c r="H59" s="54"/>
      <c r="I59" s="54"/>
      <c r="J59" s="54"/>
      <c r="K59" s="54"/>
      <c r="L59" s="54"/>
      <c r="M59" s="55"/>
      <c r="N59" s="56"/>
      <c r="O59" s="57"/>
    </row>
    <row r="60" spans="3:15" ht="15.75" thickBot="1" x14ac:dyDescent="0.3">
      <c r="C60" s="58" t="s">
        <v>86</v>
      </c>
      <c r="D60" s="59">
        <v>125200</v>
      </c>
      <c r="E60" s="59">
        <v>112260</v>
      </c>
      <c r="F60" s="59">
        <v>170632</v>
      </c>
      <c r="G60" s="60">
        <f>SUM(G8:G58)</f>
        <v>590205</v>
      </c>
      <c r="H60" s="61">
        <f>SUM(H8:H59)</f>
        <v>0</v>
      </c>
      <c r="I60" s="61">
        <f t="shared" ref="I60:M60" si="4">SUM(I8:I59)</f>
        <v>0</v>
      </c>
      <c r="J60" s="61">
        <f t="shared" si="4"/>
        <v>0</v>
      </c>
      <c r="K60" s="61">
        <f t="shared" si="4"/>
        <v>0</v>
      </c>
      <c r="L60" s="61">
        <f t="shared" si="4"/>
        <v>0</v>
      </c>
      <c r="M60" s="61">
        <f t="shared" si="4"/>
        <v>0</v>
      </c>
      <c r="N60" s="62">
        <f>SUM(H60:M60)</f>
        <v>0</v>
      </c>
      <c r="O60" s="63">
        <f>N60-G60</f>
        <v>-590205</v>
      </c>
    </row>
    <row r="61" spans="3:15" ht="15.75" thickBot="1" x14ac:dyDescent="0.3">
      <c r="C61" s="64" t="s">
        <v>87</v>
      </c>
      <c r="D61" s="65">
        <v>375600</v>
      </c>
      <c r="E61" s="65">
        <v>336780</v>
      </c>
      <c r="F61" s="65">
        <v>511896</v>
      </c>
      <c r="G61" s="66">
        <f>G60*3</f>
        <v>1770615</v>
      </c>
      <c r="H61" s="67">
        <f>H60*3</f>
        <v>0</v>
      </c>
      <c r="I61" s="67">
        <f t="shared" ref="I61:M61" si="5">I60*3</f>
        <v>0</v>
      </c>
      <c r="J61" s="67">
        <f t="shared" si="5"/>
        <v>0</v>
      </c>
      <c r="K61" s="67">
        <f t="shared" si="5"/>
        <v>0</v>
      </c>
      <c r="L61" s="67">
        <f t="shared" si="5"/>
        <v>0</v>
      </c>
      <c r="M61" s="67">
        <f t="shared" si="5"/>
        <v>0</v>
      </c>
      <c r="N61" s="68">
        <f>SUM(H61:M61)</f>
        <v>0</v>
      </c>
      <c r="O61" s="69">
        <f>N61-G61</f>
        <v>-1770615</v>
      </c>
    </row>
  </sheetData>
  <mergeCells count="8">
    <mergeCell ref="A4:C4"/>
    <mergeCell ref="N6:N7"/>
    <mergeCell ref="O6:O7"/>
    <mergeCell ref="B8:B39"/>
    <mergeCell ref="C6:C7"/>
    <mergeCell ref="G6:G7"/>
    <mergeCell ref="H6:L6"/>
    <mergeCell ref="M6:M7"/>
  </mergeCells>
  <conditionalFormatting sqref="O41:O61">
    <cfRule type="cellIs" dxfId="2" priority="3" operator="lessThan">
      <formula>0</formula>
    </cfRule>
  </conditionalFormatting>
  <conditionalFormatting sqref="O8:O14">
    <cfRule type="cellIs" dxfId="1" priority="2" operator="lessThan">
      <formula>0</formula>
    </cfRule>
  </conditionalFormatting>
  <conditionalFormatting sqref="O15:O4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workbookViewId="0">
      <selection activeCell="I12" sqref="I12"/>
    </sheetView>
  </sheetViews>
  <sheetFormatPr defaultRowHeight="15" x14ac:dyDescent="0.25"/>
  <cols>
    <col min="1" max="1" width="2" customWidth="1"/>
    <col min="2" max="2" width="11.28515625" customWidth="1"/>
    <col min="3" max="3" width="45.85546875" customWidth="1"/>
    <col min="4" max="4" width="12" customWidth="1"/>
    <col min="5" max="5" width="11.85546875" customWidth="1"/>
  </cols>
  <sheetData>
    <row r="1" spans="2:7" ht="8.25" customHeight="1" thickBot="1" x14ac:dyDescent="0.3"/>
    <row r="2" spans="2:7" ht="15.75" customHeight="1" x14ac:dyDescent="0.25">
      <c r="B2" s="8"/>
      <c r="C2" s="170" t="s">
        <v>95</v>
      </c>
      <c r="D2" s="179" t="s">
        <v>45</v>
      </c>
      <c r="E2" s="181" t="s">
        <v>46</v>
      </c>
      <c r="F2" s="183" t="s">
        <v>47</v>
      </c>
      <c r="G2" s="177" t="s">
        <v>96</v>
      </c>
    </row>
    <row r="3" spans="2:7" ht="47.25" customHeight="1" thickBot="1" x14ac:dyDescent="0.3">
      <c r="B3" s="8"/>
      <c r="C3" s="171"/>
      <c r="D3" s="180"/>
      <c r="E3" s="182"/>
      <c r="F3" s="184"/>
      <c r="G3" s="178"/>
    </row>
    <row r="4" spans="2:7" x14ac:dyDescent="0.25">
      <c r="B4" s="167" t="s">
        <v>48</v>
      </c>
      <c r="C4" s="70" t="s">
        <v>49</v>
      </c>
      <c r="D4" s="16">
        <v>25000</v>
      </c>
      <c r="E4" s="17">
        <v>20000</v>
      </c>
      <c r="F4" s="18">
        <v>25000</v>
      </c>
      <c r="G4" s="19">
        <f>D4+E4+F4</f>
        <v>70000</v>
      </c>
    </row>
    <row r="5" spans="2:7" x14ac:dyDescent="0.25">
      <c r="B5" s="168"/>
      <c r="C5" s="70" t="s">
        <v>50</v>
      </c>
      <c r="D5" s="16"/>
      <c r="E5" s="17"/>
      <c r="F5" s="18">
        <v>25000</v>
      </c>
      <c r="G5" s="19">
        <f>D5+E5+F5</f>
        <v>25000</v>
      </c>
    </row>
    <row r="6" spans="2:7" x14ac:dyDescent="0.25">
      <c r="B6" s="168"/>
      <c r="C6" s="70" t="s">
        <v>51</v>
      </c>
      <c r="D6" s="16">
        <v>10000</v>
      </c>
      <c r="E6" s="16">
        <v>10000</v>
      </c>
      <c r="F6" s="16">
        <v>10000</v>
      </c>
      <c r="G6" s="19">
        <f t="shared" ref="G6:G47" si="0">D6+E6+F6</f>
        <v>30000</v>
      </c>
    </row>
    <row r="7" spans="2:7" x14ac:dyDescent="0.25">
      <c r="B7" s="168"/>
      <c r="C7" s="70" t="s">
        <v>52</v>
      </c>
      <c r="D7" s="16"/>
      <c r="E7" s="17"/>
      <c r="F7" s="18">
        <v>30000</v>
      </c>
      <c r="G7" s="19">
        <f t="shared" si="0"/>
        <v>30000</v>
      </c>
    </row>
    <row r="8" spans="2:7" x14ac:dyDescent="0.25">
      <c r="B8" s="168"/>
      <c r="C8" s="70" t="s">
        <v>53</v>
      </c>
      <c r="D8" s="16"/>
      <c r="E8" s="17"/>
      <c r="F8" s="18">
        <v>45000</v>
      </c>
      <c r="G8" s="19">
        <f t="shared" si="0"/>
        <v>45000</v>
      </c>
    </row>
    <row r="9" spans="2:7" x14ac:dyDescent="0.25">
      <c r="B9" s="168"/>
      <c r="C9" s="70" t="s">
        <v>54</v>
      </c>
      <c r="D9" s="16">
        <v>7500</v>
      </c>
      <c r="E9" s="17">
        <v>10000</v>
      </c>
      <c r="F9" s="18">
        <v>10000</v>
      </c>
      <c r="G9" s="19">
        <f t="shared" si="0"/>
        <v>27500</v>
      </c>
    </row>
    <row r="10" spans="2:7" x14ac:dyDescent="0.25">
      <c r="B10" s="168"/>
      <c r="C10" s="70" t="s">
        <v>55</v>
      </c>
      <c r="D10" s="16"/>
      <c r="E10" s="17"/>
      <c r="F10" s="18">
        <v>18000</v>
      </c>
      <c r="G10" s="19">
        <f t="shared" si="0"/>
        <v>18000</v>
      </c>
    </row>
    <row r="11" spans="2:7" x14ac:dyDescent="0.25">
      <c r="B11" s="168"/>
      <c r="C11" s="70" t="s">
        <v>56</v>
      </c>
      <c r="D11" s="16"/>
      <c r="E11" s="17">
        <v>35000</v>
      </c>
      <c r="F11" s="18">
        <v>10000</v>
      </c>
      <c r="G11" s="19">
        <f t="shared" si="0"/>
        <v>45000</v>
      </c>
    </row>
    <row r="12" spans="2:7" x14ac:dyDescent="0.25">
      <c r="B12" s="168"/>
      <c r="C12" s="70" t="s">
        <v>57</v>
      </c>
      <c r="D12" s="16">
        <v>23000</v>
      </c>
      <c r="E12" s="17"/>
      <c r="F12" s="18"/>
      <c r="G12" s="19">
        <f t="shared" si="0"/>
        <v>23000</v>
      </c>
    </row>
    <row r="13" spans="2:7" x14ac:dyDescent="0.25">
      <c r="B13" s="168"/>
      <c r="C13" s="70" t="s">
        <v>58</v>
      </c>
      <c r="D13" s="16">
        <v>17000</v>
      </c>
      <c r="E13" s="17"/>
      <c r="F13" s="18"/>
      <c r="G13" s="19">
        <f t="shared" si="0"/>
        <v>17000</v>
      </c>
    </row>
    <row r="14" spans="2:7" x14ac:dyDescent="0.25">
      <c r="B14" s="168"/>
      <c r="C14" s="70" t="s">
        <v>59</v>
      </c>
      <c r="D14" s="16"/>
      <c r="E14" s="17"/>
      <c r="F14" s="18">
        <v>17000</v>
      </c>
      <c r="G14" s="19">
        <f t="shared" si="0"/>
        <v>17000</v>
      </c>
    </row>
    <row r="15" spans="2:7" x14ac:dyDescent="0.25">
      <c r="B15" s="168"/>
      <c r="C15" s="70" t="s">
        <v>60</v>
      </c>
      <c r="D15" s="16">
        <v>8500</v>
      </c>
      <c r="E15" s="17">
        <v>8500</v>
      </c>
      <c r="F15" s="18"/>
      <c r="G15" s="19">
        <f t="shared" si="0"/>
        <v>17000</v>
      </c>
    </row>
    <row r="16" spans="2:7" x14ac:dyDescent="0.25">
      <c r="B16" s="168"/>
      <c r="C16" s="70" t="s">
        <v>61</v>
      </c>
      <c r="D16" s="16"/>
      <c r="E16" s="17">
        <v>8500</v>
      </c>
      <c r="F16" s="18">
        <v>8000</v>
      </c>
      <c r="G16" s="19">
        <f t="shared" si="0"/>
        <v>16500</v>
      </c>
    </row>
    <row r="17" spans="2:7" x14ac:dyDescent="0.25">
      <c r="B17" s="168"/>
      <c r="C17" s="70" t="s">
        <v>62</v>
      </c>
      <c r="D17" s="16"/>
      <c r="E17" s="17">
        <v>32500</v>
      </c>
      <c r="F17" s="18"/>
      <c r="G17" s="19">
        <f t="shared" si="0"/>
        <v>32500</v>
      </c>
    </row>
    <row r="18" spans="2:7" x14ac:dyDescent="0.25">
      <c r="B18" s="168"/>
      <c r="C18" s="70" t="s">
        <v>63</v>
      </c>
      <c r="D18" s="16"/>
      <c r="E18" s="17">
        <v>22500</v>
      </c>
      <c r="F18" s="18"/>
      <c r="G18" s="19">
        <f t="shared" si="0"/>
        <v>22500</v>
      </c>
    </row>
    <row r="19" spans="2:7" x14ac:dyDescent="0.25">
      <c r="B19" s="168"/>
      <c r="C19" s="70" t="s">
        <v>64</v>
      </c>
      <c r="D19" s="16"/>
      <c r="E19" s="17">
        <v>23000</v>
      </c>
      <c r="F19" s="18"/>
      <c r="G19" s="19">
        <f t="shared" si="0"/>
        <v>23000</v>
      </c>
    </row>
    <row r="20" spans="2:7" x14ac:dyDescent="0.25">
      <c r="B20" s="168"/>
      <c r="C20" s="70" t="s">
        <v>65</v>
      </c>
      <c r="D20" s="16"/>
      <c r="E20" s="17">
        <v>15000</v>
      </c>
      <c r="F20" s="18">
        <v>15000</v>
      </c>
      <c r="G20" s="19">
        <f t="shared" si="0"/>
        <v>30000</v>
      </c>
    </row>
    <row r="21" spans="2:7" x14ac:dyDescent="0.25">
      <c r="B21" s="168"/>
      <c r="C21" s="70" t="s">
        <v>66</v>
      </c>
      <c r="D21" s="16"/>
      <c r="E21" s="17"/>
      <c r="F21" s="18">
        <v>500</v>
      </c>
      <c r="G21" s="19">
        <f t="shared" si="0"/>
        <v>500</v>
      </c>
    </row>
    <row r="22" spans="2:7" x14ac:dyDescent="0.25">
      <c r="B22" s="168"/>
      <c r="C22" s="70" t="s">
        <v>67</v>
      </c>
      <c r="D22" s="16">
        <v>12000</v>
      </c>
      <c r="E22" s="17"/>
      <c r="F22" s="18">
        <v>15000</v>
      </c>
      <c r="G22" s="19">
        <f t="shared" si="0"/>
        <v>27000</v>
      </c>
    </row>
    <row r="23" spans="2:7" x14ac:dyDescent="0.25">
      <c r="B23" s="168"/>
      <c r="C23" s="70" t="s">
        <v>68</v>
      </c>
      <c r="D23" s="16">
        <v>35000</v>
      </c>
      <c r="E23" s="17"/>
      <c r="F23" s="18"/>
      <c r="G23" s="19">
        <f t="shared" si="0"/>
        <v>35000</v>
      </c>
    </row>
    <row r="24" spans="2:7" x14ac:dyDescent="0.25">
      <c r="B24" s="168"/>
      <c r="C24" s="70" t="s">
        <v>69</v>
      </c>
      <c r="D24" s="16"/>
      <c r="E24" s="17"/>
      <c r="F24" s="18">
        <v>28000</v>
      </c>
      <c r="G24" s="19">
        <f t="shared" si="0"/>
        <v>28000</v>
      </c>
    </row>
    <row r="25" spans="2:7" x14ac:dyDescent="0.25">
      <c r="B25" s="168"/>
      <c r="C25" s="70" t="s">
        <v>70</v>
      </c>
      <c r="D25" s="16">
        <v>15000</v>
      </c>
      <c r="E25" s="17"/>
      <c r="F25" s="18">
        <v>5000</v>
      </c>
      <c r="G25" s="19">
        <f t="shared" si="0"/>
        <v>20000</v>
      </c>
    </row>
    <row r="26" spans="2:7" x14ac:dyDescent="0.25">
      <c r="B26" s="168"/>
      <c r="C26" s="70" t="s">
        <v>71</v>
      </c>
      <c r="D26" s="16">
        <v>15000</v>
      </c>
      <c r="E26" s="17"/>
      <c r="F26" s="18">
        <v>3000</v>
      </c>
      <c r="G26" s="19">
        <f t="shared" si="0"/>
        <v>18000</v>
      </c>
    </row>
    <row r="27" spans="2:7" x14ac:dyDescent="0.25">
      <c r="B27" s="168"/>
      <c r="C27" s="70" t="s">
        <v>71</v>
      </c>
      <c r="D27" s="16">
        <v>15000</v>
      </c>
      <c r="E27" s="17"/>
      <c r="F27" s="18">
        <v>4000</v>
      </c>
      <c r="G27" s="19">
        <f t="shared" si="0"/>
        <v>19000</v>
      </c>
    </row>
    <row r="28" spans="2:7" ht="15.75" thickBot="1" x14ac:dyDescent="0.3">
      <c r="B28" s="169"/>
      <c r="C28" s="70" t="s">
        <v>71</v>
      </c>
      <c r="D28" s="16">
        <v>15000</v>
      </c>
      <c r="E28" s="17"/>
      <c r="F28" s="18">
        <v>3000</v>
      </c>
      <c r="G28" s="19">
        <f t="shared" si="0"/>
        <v>18000</v>
      </c>
    </row>
    <row r="29" spans="2:7" ht="25.5" x14ac:dyDescent="0.25">
      <c r="B29" s="8"/>
      <c r="C29" s="25" t="s">
        <v>73</v>
      </c>
      <c r="D29" s="26">
        <v>500</v>
      </c>
      <c r="E29" s="27">
        <v>500</v>
      </c>
      <c r="F29" s="28">
        <v>500</v>
      </c>
      <c r="G29" s="19">
        <f t="shared" si="0"/>
        <v>1500</v>
      </c>
    </row>
    <row r="30" spans="2:7" x14ac:dyDescent="0.25">
      <c r="B30" s="8"/>
      <c r="C30" s="25" t="s">
        <v>33</v>
      </c>
      <c r="D30" s="32"/>
      <c r="E30" s="33"/>
      <c r="F30" s="18">
        <v>10000</v>
      </c>
      <c r="G30" s="19">
        <f t="shared" si="0"/>
        <v>10000</v>
      </c>
    </row>
    <row r="31" spans="2:7" x14ac:dyDescent="0.25">
      <c r="B31" s="8"/>
      <c r="C31" s="25" t="s">
        <v>32</v>
      </c>
      <c r="D31" s="32"/>
      <c r="E31" s="33"/>
      <c r="F31" s="18">
        <v>2000</v>
      </c>
      <c r="G31" s="19">
        <f t="shared" si="0"/>
        <v>2000</v>
      </c>
    </row>
    <row r="32" spans="2:7" x14ac:dyDescent="0.25">
      <c r="B32" s="8"/>
      <c r="C32" s="25" t="s">
        <v>74</v>
      </c>
      <c r="D32" s="26">
        <v>500</v>
      </c>
      <c r="E32" s="27">
        <v>500</v>
      </c>
      <c r="F32" s="28">
        <v>500</v>
      </c>
      <c r="G32" s="19">
        <f t="shared" si="0"/>
        <v>1500</v>
      </c>
    </row>
    <row r="33" spans="2:7" x14ac:dyDescent="0.25">
      <c r="B33" s="8"/>
      <c r="C33" s="42" t="s">
        <v>75</v>
      </c>
      <c r="D33" s="32"/>
      <c r="E33" s="33"/>
      <c r="F33" s="18">
        <v>8500</v>
      </c>
      <c r="G33" s="19">
        <f t="shared" si="0"/>
        <v>8500</v>
      </c>
    </row>
    <row r="34" spans="2:7" x14ac:dyDescent="0.25">
      <c r="B34" s="8"/>
      <c r="C34" s="42" t="s">
        <v>76</v>
      </c>
      <c r="D34" s="32"/>
      <c r="E34" s="17">
        <v>1200</v>
      </c>
      <c r="F34" s="43"/>
      <c r="G34" s="19">
        <f t="shared" si="0"/>
        <v>1200</v>
      </c>
    </row>
    <row r="35" spans="2:7" ht="25.5" x14ac:dyDescent="0.25">
      <c r="B35" s="8"/>
      <c r="C35" s="42" t="s">
        <v>77</v>
      </c>
      <c r="D35" s="32"/>
      <c r="E35" s="17">
        <v>1000</v>
      </c>
      <c r="F35" s="43"/>
      <c r="G35" s="19">
        <f t="shared" si="0"/>
        <v>1000</v>
      </c>
    </row>
    <row r="36" spans="2:7" x14ac:dyDescent="0.25">
      <c r="B36" s="8"/>
      <c r="C36" s="42" t="s">
        <v>29</v>
      </c>
      <c r="D36" s="32"/>
      <c r="E36" s="33"/>
      <c r="F36" s="28">
        <v>800</v>
      </c>
      <c r="G36" s="19">
        <f t="shared" si="0"/>
        <v>800</v>
      </c>
    </row>
    <row r="37" spans="2:7" x14ac:dyDescent="0.25">
      <c r="B37" s="8"/>
      <c r="C37" s="42" t="s">
        <v>28</v>
      </c>
      <c r="D37" s="26">
        <v>500</v>
      </c>
      <c r="E37" s="27">
        <v>500</v>
      </c>
      <c r="F37" s="43"/>
      <c r="G37" s="19">
        <f t="shared" si="0"/>
        <v>1000</v>
      </c>
    </row>
    <row r="38" spans="2:7" x14ac:dyDescent="0.25">
      <c r="B38" s="8"/>
      <c r="C38" s="42" t="s">
        <v>78</v>
      </c>
      <c r="D38" s="16">
        <v>3000</v>
      </c>
      <c r="E38" s="17">
        <v>2000</v>
      </c>
      <c r="F38" s="43"/>
      <c r="G38" s="19">
        <f t="shared" si="0"/>
        <v>5000</v>
      </c>
    </row>
    <row r="39" spans="2:7" x14ac:dyDescent="0.25">
      <c r="B39" s="8"/>
      <c r="C39" s="42" t="s">
        <v>79</v>
      </c>
      <c r="D39" s="16">
        <v>6000</v>
      </c>
      <c r="E39" s="17">
        <v>6000</v>
      </c>
      <c r="F39" s="43"/>
      <c r="G39" s="19">
        <f t="shared" si="0"/>
        <v>12000</v>
      </c>
    </row>
    <row r="40" spans="2:7" x14ac:dyDescent="0.25">
      <c r="B40" s="8"/>
      <c r="C40" s="42" t="s">
        <v>25</v>
      </c>
      <c r="D40" s="32"/>
      <c r="E40" s="33"/>
      <c r="F40" s="18">
        <v>1800</v>
      </c>
      <c r="G40" s="19">
        <f t="shared" si="0"/>
        <v>1800</v>
      </c>
    </row>
    <row r="41" spans="2:7" x14ac:dyDescent="0.25">
      <c r="B41" s="8"/>
      <c r="C41" s="42" t="s">
        <v>80</v>
      </c>
      <c r="D41" s="32"/>
      <c r="E41" s="17">
        <v>20000</v>
      </c>
      <c r="F41" s="43"/>
      <c r="G41" s="19">
        <f t="shared" si="0"/>
        <v>20000</v>
      </c>
    </row>
    <row r="42" spans="2:7" x14ac:dyDescent="0.25">
      <c r="B42" s="8"/>
      <c r="C42" s="42" t="s">
        <v>81</v>
      </c>
      <c r="D42" s="32"/>
      <c r="E42" s="33"/>
      <c r="F42" s="18">
        <v>20000</v>
      </c>
      <c r="G42" s="19">
        <f t="shared" si="0"/>
        <v>20000</v>
      </c>
    </row>
    <row r="43" spans="2:7" x14ac:dyDescent="0.25">
      <c r="B43" s="8"/>
      <c r="C43" s="42" t="s">
        <v>22</v>
      </c>
      <c r="D43" s="32"/>
      <c r="E43" s="33"/>
      <c r="F43" s="18">
        <v>2000</v>
      </c>
      <c r="G43" s="19">
        <f t="shared" si="0"/>
        <v>2000</v>
      </c>
    </row>
    <row r="44" spans="2:7" ht="25.5" x14ac:dyDescent="0.25">
      <c r="B44" s="8"/>
      <c r="C44" s="42" t="s">
        <v>82</v>
      </c>
      <c r="D44" s="16">
        <v>1000</v>
      </c>
      <c r="E44" s="17">
        <v>1000</v>
      </c>
      <c r="F44" s="43"/>
      <c r="G44" s="19">
        <f t="shared" si="0"/>
        <v>2000</v>
      </c>
    </row>
    <row r="45" spans="2:7" ht="25.5" x14ac:dyDescent="0.25">
      <c r="B45" s="8"/>
      <c r="C45" s="25" t="s">
        <v>83</v>
      </c>
      <c r="D45" s="32"/>
      <c r="E45" s="33"/>
      <c r="F45" s="18">
        <v>2000</v>
      </c>
      <c r="G45" s="19">
        <f t="shared" si="0"/>
        <v>2000</v>
      </c>
    </row>
    <row r="46" spans="2:7" x14ac:dyDescent="0.25">
      <c r="B46" s="8"/>
      <c r="C46" s="25" t="s">
        <v>84</v>
      </c>
      <c r="D46" s="16">
        <v>3000</v>
      </c>
      <c r="E46" s="17">
        <v>3000</v>
      </c>
      <c r="F46" s="18">
        <v>3000</v>
      </c>
      <c r="G46" s="19">
        <f t="shared" si="0"/>
        <v>9000</v>
      </c>
    </row>
    <row r="47" spans="2:7" ht="26.25" thickBot="1" x14ac:dyDescent="0.3">
      <c r="B47" s="8"/>
      <c r="C47" s="45" t="s">
        <v>85</v>
      </c>
      <c r="D47" s="46"/>
      <c r="E47" s="17">
        <v>2400</v>
      </c>
      <c r="F47" s="47"/>
      <c r="G47" s="19">
        <f t="shared" si="0"/>
        <v>2400</v>
      </c>
    </row>
    <row r="48" spans="2:7" ht="15.75" thickBot="1" x14ac:dyDescent="0.3">
      <c r="B48" s="8"/>
      <c r="C48" s="52"/>
      <c r="D48" s="53"/>
      <c r="E48" s="53"/>
      <c r="F48" s="53"/>
      <c r="G48" s="53"/>
    </row>
    <row r="49" spans="2:7" ht="15.75" thickBot="1" x14ac:dyDescent="0.3">
      <c r="B49" s="8"/>
      <c r="C49" s="58" t="s">
        <v>86</v>
      </c>
      <c r="D49" s="59">
        <v>125200</v>
      </c>
      <c r="E49" s="59">
        <v>112260</v>
      </c>
      <c r="F49" s="59">
        <v>170632</v>
      </c>
      <c r="G49" s="60">
        <f>SUM(G4:G47)</f>
        <v>758200</v>
      </c>
    </row>
    <row r="50" spans="2:7" ht="15.75" thickBot="1" x14ac:dyDescent="0.3">
      <c r="B50" s="8"/>
      <c r="C50" s="64" t="s">
        <v>87</v>
      </c>
      <c r="D50" s="65">
        <v>375600</v>
      </c>
      <c r="E50" s="65">
        <v>336780</v>
      </c>
      <c r="F50" s="65">
        <v>511896</v>
      </c>
      <c r="G50" s="66">
        <f>G49*3</f>
        <v>2274600</v>
      </c>
    </row>
  </sheetData>
  <mergeCells count="6">
    <mergeCell ref="C2:C3"/>
    <mergeCell ref="G2:G3"/>
    <mergeCell ref="B4:B28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S63"/>
  <sheetViews>
    <sheetView workbookViewId="0">
      <selection activeCell="B25" sqref="B25"/>
    </sheetView>
  </sheetViews>
  <sheetFormatPr defaultRowHeight="15" x14ac:dyDescent="0.25"/>
  <cols>
    <col min="1" max="1" width="1" customWidth="1"/>
    <col min="2" max="2" width="15.140625" customWidth="1"/>
    <col min="3" max="3" width="1.140625" customWidth="1"/>
    <col min="4" max="51" width="3.28515625" customWidth="1"/>
    <col min="52" max="63" width="3.7109375" customWidth="1"/>
  </cols>
  <sheetData>
    <row r="1" spans="1:71" ht="6.7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</row>
    <row r="2" spans="1:71" ht="15.75" x14ac:dyDescent="0.25">
      <c r="A2" s="71"/>
      <c r="B2" s="73" t="s">
        <v>104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</row>
    <row r="3" spans="1:71" ht="15.75" x14ac:dyDescent="0.25">
      <c r="A3" s="71"/>
      <c r="B3" s="73"/>
      <c r="C3" s="189" t="s">
        <v>105</v>
      </c>
      <c r="D3" s="190"/>
      <c r="E3" s="190"/>
      <c r="F3" s="190"/>
      <c r="G3" s="190"/>
      <c r="H3" s="190"/>
      <c r="I3" s="190"/>
      <c r="J3" s="190"/>
      <c r="K3" s="190"/>
      <c r="L3" s="191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</row>
    <row r="4" spans="1:71" ht="15.75" x14ac:dyDescent="0.25">
      <c r="A4" s="71"/>
      <c r="B4" s="75"/>
      <c r="C4" s="192" t="s">
        <v>106</v>
      </c>
      <c r="D4" s="193"/>
      <c r="E4" s="193"/>
      <c r="F4" s="193"/>
      <c r="G4" s="193"/>
      <c r="H4" s="193"/>
      <c r="I4" s="193"/>
      <c r="J4" s="193"/>
      <c r="K4" s="193"/>
      <c r="L4" s="19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</row>
    <row r="5" spans="1:71" x14ac:dyDescent="0.25">
      <c r="A5" s="71"/>
      <c r="B5" s="74"/>
      <c r="C5" s="195" t="s">
        <v>107</v>
      </c>
      <c r="D5" s="196"/>
      <c r="E5" s="196"/>
      <c r="F5" s="196"/>
      <c r="G5" s="196"/>
      <c r="H5" s="196"/>
      <c r="I5" s="196"/>
      <c r="J5" s="196"/>
      <c r="K5" s="196"/>
      <c r="L5" s="197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</row>
    <row r="6" spans="1:71" x14ac:dyDescent="0.25">
      <c r="A6" s="71"/>
      <c r="B6" s="74"/>
      <c r="C6" s="76"/>
      <c r="D6" s="76"/>
      <c r="E6" s="76"/>
      <c r="F6" s="76"/>
      <c r="G6" s="76"/>
      <c r="H6" s="76"/>
      <c r="I6" s="76"/>
      <c r="J6" s="76"/>
      <c r="K6" s="76"/>
      <c r="L6" s="76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</row>
    <row r="7" spans="1:71" x14ac:dyDescent="0.25">
      <c r="A7" s="71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</row>
    <row r="8" spans="1:71" x14ac:dyDescent="0.25">
      <c r="A8" s="71"/>
      <c r="B8" s="74"/>
      <c r="C8" s="74"/>
      <c r="D8" s="185">
        <v>2014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>
        <v>2015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>
        <v>2016</v>
      </c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>
        <v>2017</v>
      </c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74"/>
      <c r="BA8" s="74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</row>
    <row r="9" spans="1:71" ht="15" customHeight="1" thickBot="1" x14ac:dyDescent="0.3">
      <c r="A9" s="71"/>
      <c r="B9" s="74"/>
      <c r="C9" s="74"/>
      <c r="D9" s="185" t="s">
        <v>108</v>
      </c>
      <c r="E9" s="185"/>
      <c r="F9" s="185"/>
      <c r="G9" s="186" t="s">
        <v>109</v>
      </c>
      <c r="H9" s="187"/>
      <c r="I9" s="187"/>
      <c r="J9" s="188" t="s">
        <v>110</v>
      </c>
      <c r="K9" s="188"/>
      <c r="L9" s="188"/>
      <c r="M9" s="187" t="s">
        <v>111</v>
      </c>
      <c r="N9" s="187"/>
      <c r="O9" s="187"/>
      <c r="P9" s="187" t="s">
        <v>108</v>
      </c>
      <c r="Q9" s="187"/>
      <c r="R9" s="187"/>
      <c r="S9" s="187" t="s">
        <v>109</v>
      </c>
      <c r="T9" s="187"/>
      <c r="U9" s="187"/>
      <c r="V9" s="187" t="s">
        <v>110</v>
      </c>
      <c r="W9" s="187"/>
      <c r="X9" s="187"/>
      <c r="Y9" s="187" t="s">
        <v>111</v>
      </c>
      <c r="Z9" s="187"/>
      <c r="AA9" s="187"/>
      <c r="AB9" s="187" t="s">
        <v>108</v>
      </c>
      <c r="AC9" s="187"/>
      <c r="AD9" s="187"/>
      <c r="AE9" s="187" t="s">
        <v>109</v>
      </c>
      <c r="AF9" s="187"/>
      <c r="AG9" s="187"/>
      <c r="AH9" s="187" t="s">
        <v>110</v>
      </c>
      <c r="AI9" s="187"/>
      <c r="AJ9" s="187"/>
      <c r="AK9" s="187" t="s">
        <v>111</v>
      </c>
      <c r="AL9" s="187"/>
      <c r="AM9" s="187"/>
      <c r="AN9" s="187" t="s">
        <v>108</v>
      </c>
      <c r="AO9" s="187"/>
      <c r="AP9" s="187"/>
      <c r="AQ9" s="185" t="s">
        <v>109</v>
      </c>
      <c r="AR9" s="185"/>
      <c r="AS9" s="185"/>
      <c r="AT9" s="185" t="s">
        <v>110</v>
      </c>
      <c r="AU9" s="185"/>
      <c r="AV9" s="185"/>
      <c r="AW9" s="185" t="s">
        <v>111</v>
      </c>
      <c r="AX9" s="185"/>
      <c r="AY9" s="185"/>
      <c r="AZ9" s="74"/>
      <c r="BA9" s="74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</row>
    <row r="10" spans="1:71" ht="16.5" thickBot="1" x14ac:dyDescent="0.3">
      <c r="A10" s="71"/>
      <c r="B10" s="77" t="s">
        <v>115</v>
      </c>
      <c r="C10" s="74"/>
      <c r="D10" s="78"/>
      <c r="E10" s="79"/>
      <c r="F10" s="79"/>
      <c r="G10" s="80"/>
      <c r="H10" s="81"/>
      <c r="I10" s="81"/>
      <c r="J10" s="82"/>
      <c r="K10" s="82"/>
      <c r="L10" s="82"/>
      <c r="M10" s="83"/>
      <c r="N10" s="81"/>
      <c r="O10" s="81"/>
      <c r="P10" s="81"/>
      <c r="Q10" s="81"/>
      <c r="R10" s="84"/>
      <c r="S10" s="85"/>
      <c r="T10" s="81"/>
      <c r="U10" s="81"/>
      <c r="V10" s="81"/>
      <c r="W10" s="81"/>
      <c r="X10" s="81"/>
      <c r="Y10" s="83"/>
      <c r="Z10" s="81"/>
      <c r="AA10" s="81"/>
      <c r="AB10" s="81"/>
      <c r="AC10" s="81"/>
      <c r="AD10" s="84"/>
      <c r="AE10" s="83"/>
      <c r="AF10" s="81"/>
      <c r="AG10" s="81"/>
      <c r="AH10" s="81"/>
      <c r="AI10" s="81"/>
      <c r="AJ10" s="81"/>
      <c r="AK10" s="86"/>
      <c r="AL10" s="87"/>
      <c r="AM10" s="87"/>
      <c r="AN10" s="87"/>
      <c r="AO10" s="87"/>
      <c r="AP10" s="88"/>
      <c r="AQ10" s="79"/>
      <c r="AR10" s="79"/>
      <c r="AS10" s="89"/>
      <c r="AT10" s="79"/>
      <c r="AU10" s="79"/>
      <c r="AV10" s="79"/>
      <c r="AW10" s="78"/>
      <c r="AX10" s="79"/>
      <c r="AY10" s="90"/>
      <c r="AZ10" s="74"/>
      <c r="BA10" s="74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</row>
    <row r="11" spans="1:71" ht="16.5" thickBot="1" x14ac:dyDescent="0.3">
      <c r="A11" s="71"/>
      <c r="B11" s="77" t="s">
        <v>117</v>
      </c>
      <c r="C11" s="74"/>
      <c r="D11" s="91"/>
      <c r="E11" s="92"/>
      <c r="F11" s="92"/>
      <c r="G11" s="93"/>
      <c r="H11" s="94"/>
      <c r="I11" s="94"/>
      <c r="J11" s="95"/>
      <c r="K11" s="95"/>
      <c r="L11" s="95"/>
      <c r="M11" s="96"/>
      <c r="N11" s="95"/>
      <c r="O11" s="95"/>
      <c r="P11" s="95"/>
      <c r="Q11" s="95"/>
      <c r="R11" s="97"/>
      <c r="S11" s="98"/>
      <c r="T11" s="94"/>
      <c r="U11" s="94"/>
      <c r="V11" s="94"/>
      <c r="W11" s="94"/>
      <c r="X11" s="94"/>
      <c r="Y11" s="99"/>
      <c r="Z11" s="94"/>
      <c r="AA11" s="100"/>
      <c r="AB11" s="101"/>
      <c r="AC11" s="102"/>
      <c r="AD11" s="103"/>
      <c r="AE11" s="104"/>
      <c r="AF11" s="105"/>
      <c r="AG11" s="106"/>
      <c r="AH11" s="105"/>
      <c r="AI11" s="105"/>
      <c r="AJ11" s="106"/>
      <c r="AK11" s="107"/>
      <c r="AL11" s="107"/>
      <c r="AM11" s="108"/>
      <c r="AN11" s="109"/>
      <c r="AO11" s="110"/>
      <c r="AP11" s="110"/>
      <c r="AQ11" s="91"/>
      <c r="AR11" s="92"/>
      <c r="AS11" s="111"/>
      <c r="AT11" s="92"/>
      <c r="AU11" s="92"/>
      <c r="AV11" s="92"/>
      <c r="AW11" s="91"/>
      <c r="AX11" s="92"/>
      <c r="AY11" s="111"/>
      <c r="AZ11" s="74"/>
      <c r="BA11" s="74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</row>
    <row r="12" spans="1:71" ht="16.5" thickBot="1" x14ac:dyDescent="0.3">
      <c r="A12" s="71"/>
      <c r="B12" s="77" t="s">
        <v>114</v>
      </c>
      <c r="C12" s="74"/>
      <c r="D12" s="91"/>
      <c r="E12" s="92"/>
      <c r="F12" s="111"/>
      <c r="G12" s="107"/>
      <c r="H12" s="107"/>
      <c r="I12" s="107"/>
      <c r="J12" s="112"/>
      <c r="K12" s="107"/>
      <c r="L12" s="107"/>
      <c r="M12" s="93"/>
      <c r="N12" s="94"/>
      <c r="O12" s="94"/>
      <c r="P12" s="96"/>
      <c r="Q12" s="95"/>
      <c r="R12" s="95"/>
      <c r="S12" s="113"/>
      <c r="T12" s="114"/>
      <c r="U12" s="114"/>
      <c r="V12" s="113"/>
      <c r="W12" s="114"/>
      <c r="X12" s="114"/>
      <c r="Y12" s="114"/>
      <c r="Z12" s="95"/>
      <c r="AA12" s="97"/>
      <c r="AB12" s="110"/>
      <c r="AC12" s="110"/>
      <c r="AD12" s="110"/>
      <c r="AE12" s="109"/>
      <c r="AF12" s="110"/>
      <c r="AG12" s="115"/>
      <c r="AH12" s="110"/>
      <c r="AI12" s="110"/>
      <c r="AJ12" s="110"/>
      <c r="AK12" s="116"/>
      <c r="AL12" s="117"/>
      <c r="AM12" s="118"/>
      <c r="AN12" s="116"/>
      <c r="AO12" s="117"/>
      <c r="AP12" s="117"/>
      <c r="AQ12" s="116"/>
      <c r="AR12" s="117"/>
      <c r="AS12" s="118"/>
      <c r="AT12" s="117"/>
      <c r="AU12" s="117"/>
      <c r="AV12" s="117"/>
      <c r="AW12" s="116"/>
      <c r="AX12" s="117"/>
      <c r="AY12" s="118"/>
      <c r="AZ12" s="74"/>
      <c r="BA12" s="74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</row>
    <row r="13" spans="1:71" ht="16.5" thickBot="1" x14ac:dyDescent="0.3">
      <c r="A13" s="71"/>
      <c r="B13" s="77" t="s">
        <v>116</v>
      </c>
      <c r="C13" s="74"/>
      <c r="D13" s="119"/>
      <c r="E13" s="75"/>
      <c r="F13" s="120"/>
      <c r="G13" s="75"/>
      <c r="H13" s="75"/>
      <c r="I13" s="75"/>
      <c r="J13" s="119"/>
      <c r="K13" s="75"/>
      <c r="L13" s="120"/>
      <c r="M13" s="75"/>
      <c r="N13" s="75"/>
      <c r="O13" s="120"/>
      <c r="P13" s="119"/>
      <c r="Q13" s="75"/>
      <c r="R13" s="75"/>
      <c r="S13" s="121"/>
      <c r="T13" s="122"/>
      <c r="U13" s="123"/>
      <c r="V13" s="93"/>
      <c r="W13" s="94"/>
      <c r="X13" s="94"/>
      <c r="Y13" s="100"/>
      <c r="Z13" s="107"/>
      <c r="AA13" s="107"/>
      <c r="AB13" s="112"/>
      <c r="AC13" s="107"/>
      <c r="AD13" s="107"/>
      <c r="AE13" s="112"/>
      <c r="AF13" s="107"/>
      <c r="AG13" s="108"/>
      <c r="AH13" s="107"/>
      <c r="AI13" s="107"/>
      <c r="AJ13" s="107"/>
      <c r="AK13" s="112"/>
      <c r="AL13" s="107"/>
      <c r="AM13" s="108"/>
      <c r="AN13" s="112"/>
      <c r="AO13" s="107"/>
      <c r="AP13" s="107"/>
      <c r="AQ13" s="112"/>
      <c r="AR13" s="107"/>
      <c r="AS13" s="108"/>
      <c r="AT13" s="107"/>
      <c r="AU13" s="107"/>
      <c r="AV13" s="107"/>
      <c r="AW13" s="112"/>
      <c r="AX13" s="107"/>
      <c r="AY13" s="108"/>
      <c r="AZ13" s="74"/>
      <c r="BA13" s="74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</row>
    <row r="14" spans="1:71" ht="16.5" thickBot="1" x14ac:dyDescent="0.3">
      <c r="A14" s="71"/>
      <c r="B14" s="77" t="s">
        <v>112</v>
      </c>
      <c r="C14" s="74"/>
      <c r="D14" s="93"/>
      <c r="E14" s="94"/>
      <c r="F14" s="124"/>
      <c r="G14" s="94"/>
      <c r="H14" s="94"/>
      <c r="I14" s="94"/>
      <c r="J14" s="125"/>
      <c r="K14" s="93"/>
      <c r="L14" s="94"/>
      <c r="M14" s="94"/>
      <c r="N14" s="94"/>
      <c r="O14" s="94"/>
      <c r="P14" s="94"/>
      <c r="Q14" s="94"/>
      <c r="R14" s="94"/>
      <c r="S14" s="126"/>
      <c r="T14" s="126"/>
      <c r="U14" s="126"/>
      <c r="V14" s="126"/>
      <c r="W14" s="127"/>
      <c r="X14" s="108"/>
      <c r="Y14" s="75"/>
      <c r="Z14" s="107"/>
      <c r="AA14" s="107"/>
      <c r="AB14" s="112"/>
      <c r="AC14" s="107"/>
      <c r="AD14" s="107"/>
      <c r="AE14" s="112"/>
      <c r="AF14" s="107"/>
      <c r="AG14" s="108"/>
      <c r="AH14" s="107"/>
      <c r="AI14" s="107"/>
      <c r="AJ14" s="107"/>
      <c r="AK14" s="112"/>
      <c r="AL14" s="107"/>
      <c r="AM14" s="108"/>
      <c r="AN14" s="112"/>
      <c r="AO14" s="107"/>
      <c r="AP14" s="107"/>
      <c r="AQ14" s="112"/>
      <c r="AR14" s="107"/>
      <c r="AS14" s="108"/>
      <c r="AT14" s="107"/>
      <c r="AU14" s="107"/>
      <c r="AV14" s="107"/>
      <c r="AW14" s="112"/>
      <c r="AX14" s="107"/>
      <c r="AY14" s="108"/>
      <c r="AZ14" s="74"/>
      <c r="BA14" s="74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</row>
    <row r="15" spans="1:71" ht="16.5" thickBot="1" x14ac:dyDescent="0.3">
      <c r="A15" s="71"/>
      <c r="B15" s="77" t="s">
        <v>113</v>
      </c>
      <c r="C15" s="74"/>
      <c r="D15" s="112"/>
      <c r="E15" s="107"/>
      <c r="F15" s="108"/>
      <c r="G15" s="107"/>
      <c r="H15" s="107"/>
      <c r="I15" s="106"/>
      <c r="J15" s="128"/>
      <c r="K15" s="128"/>
      <c r="L15" s="129"/>
      <c r="M15" s="93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130"/>
      <c r="Y15" s="131"/>
      <c r="Z15" s="107"/>
      <c r="AA15" s="107"/>
      <c r="AB15" s="112"/>
      <c r="AC15" s="107"/>
      <c r="AD15" s="107"/>
      <c r="AE15" s="112"/>
      <c r="AF15" s="107"/>
      <c r="AG15" s="108"/>
      <c r="AH15" s="107"/>
      <c r="AI15" s="107"/>
      <c r="AJ15" s="107"/>
      <c r="AK15" s="112"/>
      <c r="AL15" s="107"/>
      <c r="AM15" s="108"/>
      <c r="AN15" s="112"/>
      <c r="AO15" s="107"/>
      <c r="AP15" s="107"/>
      <c r="AQ15" s="112"/>
      <c r="AR15" s="107"/>
      <c r="AS15" s="108"/>
      <c r="AT15" s="107"/>
      <c r="AU15" s="107"/>
      <c r="AV15" s="107"/>
      <c r="AW15" s="112"/>
      <c r="AX15" s="107"/>
      <c r="AY15" s="108"/>
      <c r="AZ15" s="74"/>
      <c r="BA15" s="74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</row>
    <row r="16" spans="1:71" ht="15.75" x14ac:dyDescent="0.25">
      <c r="A16" s="71"/>
      <c r="B16" s="77"/>
      <c r="C16" s="74"/>
      <c r="D16" s="91"/>
      <c r="E16" s="92"/>
      <c r="F16" s="111"/>
      <c r="G16" s="92"/>
      <c r="H16" s="92"/>
      <c r="I16" s="92"/>
      <c r="J16" s="112"/>
      <c r="K16" s="107"/>
      <c r="L16" s="108"/>
      <c r="M16" s="107"/>
      <c r="N16" s="107"/>
      <c r="O16" s="108"/>
      <c r="P16" s="112"/>
      <c r="Q16" s="107"/>
      <c r="R16" s="108"/>
      <c r="S16" s="107"/>
      <c r="T16" s="107"/>
      <c r="U16" s="107"/>
      <c r="V16" s="112"/>
      <c r="W16" s="92"/>
      <c r="X16" s="111"/>
      <c r="Y16" s="107"/>
      <c r="Z16" s="92"/>
      <c r="AA16" s="92"/>
      <c r="AB16" s="91"/>
      <c r="AC16" s="92"/>
      <c r="AD16" s="92"/>
      <c r="AE16" s="91"/>
      <c r="AF16" s="92"/>
      <c r="AG16" s="111"/>
      <c r="AH16" s="92"/>
      <c r="AI16" s="92"/>
      <c r="AJ16" s="92"/>
      <c r="AK16" s="91"/>
      <c r="AL16" s="92"/>
      <c r="AM16" s="111"/>
      <c r="AN16" s="91"/>
      <c r="AO16" s="92"/>
      <c r="AP16" s="92"/>
      <c r="AQ16" s="91"/>
      <c r="AR16" s="92"/>
      <c r="AS16" s="111"/>
      <c r="AT16" s="92"/>
      <c r="AU16" s="92"/>
      <c r="AV16" s="92"/>
      <c r="AW16" s="91"/>
      <c r="AX16" s="92"/>
      <c r="AY16" s="111"/>
      <c r="AZ16" s="74"/>
      <c r="BA16" s="74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</row>
    <row r="17" spans="1:71" ht="15.75" x14ac:dyDescent="0.25">
      <c r="A17" s="71"/>
      <c r="B17" s="77"/>
      <c r="C17" s="74"/>
      <c r="D17" s="112"/>
      <c r="E17" s="107"/>
      <c r="F17" s="108"/>
      <c r="G17" s="107"/>
      <c r="H17" s="107"/>
      <c r="I17" s="107"/>
      <c r="J17" s="112"/>
      <c r="K17" s="107"/>
      <c r="L17" s="108"/>
      <c r="M17" s="107"/>
      <c r="N17" s="107"/>
      <c r="O17" s="108"/>
      <c r="P17" s="112"/>
      <c r="Q17" s="107"/>
      <c r="R17" s="108"/>
      <c r="S17" s="107"/>
      <c r="T17" s="107"/>
      <c r="U17" s="107"/>
      <c r="V17" s="112"/>
      <c r="W17" s="107"/>
      <c r="X17" s="108"/>
      <c r="Y17" s="107"/>
      <c r="Z17" s="107"/>
      <c r="AA17" s="107"/>
      <c r="AB17" s="112"/>
      <c r="AC17" s="107"/>
      <c r="AD17" s="107"/>
      <c r="AE17" s="112"/>
      <c r="AF17" s="107"/>
      <c r="AG17" s="108"/>
      <c r="AH17" s="107"/>
      <c r="AI17" s="107"/>
      <c r="AJ17" s="107"/>
      <c r="AK17" s="112"/>
      <c r="AL17" s="107"/>
      <c r="AM17" s="108"/>
      <c r="AN17" s="112"/>
      <c r="AO17" s="107"/>
      <c r="AP17" s="107"/>
      <c r="AQ17" s="112"/>
      <c r="AR17" s="107"/>
      <c r="AS17" s="108"/>
      <c r="AT17" s="107"/>
      <c r="AU17" s="107"/>
      <c r="AV17" s="107"/>
      <c r="AW17" s="112"/>
      <c r="AX17" s="107"/>
      <c r="AY17" s="108"/>
      <c r="AZ17" s="74"/>
      <c r="BA17" s="74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</row>
    <row r="18" spans="1:71" x14ac:dyDescent="0.25">
      <c r="A18" s="71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</row>
    <row r="19" spans="1:71" x14ac:dyDescent="0.25">
      <c r="A19" s="71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</row>
    <row r="20" spans="1:71" x14ac:dyDescent="0.25">
      <c r="A20" s="71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</row>
    <row r="21" spans="1:71" x14ac:dyDescent="0.25">
      <c r="A21" s="71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</row>
    <row r="22" spans="1:71" x14ac:dyDescent="0.25">
      <c r="A22" s="71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</row>
    <row r="23" spans="1:71" x14ac:dyDescent="0.25">
      <c r="A23" s="71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</row>
    <row r="24" spans="1:7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</row>
    <row r="25" spans="1:7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</row>
    <row r="26" spans="1:71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</row>
    <row r="27" spans="1:71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</row>
    <row r="28" spans="1:7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</row>
    <row r="29" spans="1:7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</row>
    <row r="30" spans="1:7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</row>
    <row r="31" spans="1:7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</row>
    <row r="32" spans="1:7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</row>
    <row r="33" spans="1:7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</row>
    <row r="34" spans="1:7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</row>
    <row r="35" spans="1:7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</row>
    <row r="36" spans="1:7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</row>
    <row r="37" spans="1:7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</row>
    <row r="38" spans="1:7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</row>
    <row r="39" spans="1:7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</row>
    <row r="40" spans="1:7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</row>
    <row r="41" spans="1:7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</row>
    <row r="42" spans="1:7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</row>
    <row r="43" spans="1:7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</row>
    <row r="44" spans="1:7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</row>
    <row r="45" spans="1:7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</row>
    <row r="46" spans="1:7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</row>
    <row r="47" spans="1:7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</row>
    <row r="48" spans="1:7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</row>
    <row r="49" spans="1:7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</row>
    <row r="50" spans="1:7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</row>
    <row r="51" spans="1:7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</row>
    <row r="52" spans="1:7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</row>
    <row r="53" spans="1:7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</row>
    <row r="54" spans="1:7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</row>
    <row r="55" spans="1:7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</row>
    <row r="56" spans="1:7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</row>
    <row r="57" spans="1:7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</row>
    <row r="58" spans="1:7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</row>
    <row r="59" spans="1:7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</row>
    <row r="60" spans="1:7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</row>
    <row r="61" spans="1:7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</row>
    <row r="62" spans="1:71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</row>
    <row r="63" spans="1:71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</row>
  </sheetData>
  <mergeCells count="23">
    <mergeCell ref="AK9:AM9"/>
    <mergeCell ref="AN9:AP9"/>
    <mergeCell ref="C3:L3"/>
    <mergeCell ref="C4:L4"/>
    <mergeCell ref="C5:L5"/>
    <mergeCell ref="D8:O8"/>
    <mergeCell ref="P8:AA8"/>
    <mergeCell ref="AQ9:AS9"/>
    <mergeCell ref="AT9:AV9"/>
    <mergeCell ref="AN8:AY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B8:AM8"/>
    <mergeCell ref="AW9:AY9"/>
    <mergeCell ref="AE9:AG9"/>
    <mergeCell ref="AH9:A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Funding grid by Source - core</vt:lpstr>
      <vt:lpstr>Funding grid by Source - all</vt:lpstr>
      <vt:lpstr>Funding grid by Programme - all</vt:lpstr>
      <vt:lpstr>Calendar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Calcada</dc:creator>
  <cp:lastModifiedBy>Laura Owens</cp:lastModifiedBy>
  <dcterms:created xsi:type="dcterms:W3CDTF">2014-04-23T15:22:35Z</dcterms:created>
  <dcterms:modified xsi:type="dcterms:W3CDTF">2016-04-19T09:23:08Z</dcterms:modified>
</cp:coreProperties>
</file>